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4\PLANEACIÓN\PAAC- Plan Anticorrupción\2024\"/>
    </mc:Choice>
  </mc:AlternateContent>
  <xr:revisionPtr revIDLastSave="234" documentId="8_{00725E8B-1DA3-40A2-9FE8-69B058BBA038}" xr6:coauthVersionLast="36" xr6:coauthVersionMax="45" xr10:uidLastSave="{E5DED826-45F3-4E88-B354-8BF2D556E340}"/>
  <bookViews>
    <workbookView xWindow="-120" yWindow="-120" windowWidth="29040" windowHeight="15840" tabRatio="1000" firstSheet="4" activeTab="4" xr2:uid="{00000000-000D-0000-FFFF-FFFF00000000}"/>
  </bookViews>
  <sheets>
    <sheet name="1. Gestión del Riesgo" sheetId="3" state="hidden" r:id="rId1"/>
    <sheet name="1.1 Mapa de riesgos" sheetId="18" state="hidden" r:id="rId2"/>
    <sheet name="2. Racionalización de Trámites" sheetId="19" state="hidden" r:id="rId3"/>
    <sheet name="2.1 Monitoreo SUIT" sheetId="13" state="hidden" r:id="rId4"/>
    <sheet name="3. Rendición_cuentas" sheetId="8" r:id="rId5"/>
    <sheet name="4. Atención al ciudadano" sheetId="16" state="hidden" r:id="rId6"/>
    <sheet name="5. Transparencia-Acceso_inf." sheetId="14" state="hidden" r:id="rId7"/>
    <sheet name="6. Iniciativas Adicionales" sheetId="12" state="hidden" r:id="rId8"/>
  </sheets>
  <externalReferences>
    <externalReference r:id="rId9"/>
  </externalReferences>
  <definedNames>
    <definedName name="_xlnm._FilterDatabase" localSheetId="1" hidden="1">'1.1 Mapa de riesgos'!$A$9:$OM$66</definedName>
    <definedName name="_Hlk70489918" localSheetId="1">'1.1 Mapa de riesgos'!$BD$10</definedName>
    <definedName name="_xlnm.Print_Area" localSheetId="1">'1.1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<sst xmlns="http://schemas.openxmlformats.org/spreadsheetml/2006/main" count="1838" uniqueCount="970">
  <si>
    <t>Subcomponente</t>
  </si>
  <si>
    <t>Actividades</t>
  </si>
  <si>
    <t>Meta o producto</t>
  </si>
  <si>
    <t>Responsable</t>
  </si>
  <si>
    <t>Fecha programada</t>
  </si>
  <si>
    <t>Observaciones</t>
  </si>
  <si>
    <t>1.1</t>
  </si>
  <si>
    <t>Asistencias</t>
  </si>
  <si>
    <t xml:space="preserve">Planeación Institucional  Control Interno </t>
  </si>
  <si>
    <t>Marzo</t>
  </si>
  <si>
    <t>1.2</t>
  </si>
  <si>
    <t>1.3</t>
  </si>
  <si>
    <t>Estrategia aprobada por la CDI</t>
  </si>
  <si>
    <t>Planeación Institucional</t>
  </si>
  <si>
    <t>1.4</t>
  </si>
  <si>
    <t>Correos electrónicos y asistencia cuando aplique</t>
  </si>
  <si>
    <t>Planeación Institucional y Control Interno</t>
  </si>
  <si>
    <t>1.5</t>
  </si>
  <si>
    <t>PAAC actualizado y aprobado por la CDI</t>
  </si>
  <si>
    <t>Asistencias y mesas de trabajo por TEAMS</t>
  </si>
  <si>
    <t xml:space="preserve">Dir. Planeación institucional </t>
  </si>
  <si>
    <t>2.1</t>
  </si>
  <si>
    <t>2.2</t>
  </si>
  <si>
    <t>Matriz del Mapa de Riesgo de Corrupción</t>
  </si>
  <si>
    <t>2.3</t>
  </si>
  <si>
    <t>Asistencia mesa de trabajo</t>
  </si>
  <si>
    <t>Planeación Institucional  Oficina de Calidad</t>
  </si>
  <si>
    <t>3.1</t>
  </si>
  <si>
    <t xml:space="preserve">Publicación en pagina web
Socialización a la comunidad universitaria
Correo electrónicos </t>
  </si>
  <si>
    <t xml:space="preserve">Planeación Institucional </t>
  </si>
  <si>
    <t xml:space="preserve">Enero
Mayo                
Agosto </t>
  </si>
  <si>
    <t>3.2</t>
  </si>
  <si>
    <t>Matriz actualizada en la página Web</t>
  </si>
  <si>
    <t>Enero                                
Abril                                        
Julio                          
 Octubre</t>
  </si>
  <si>
    <t>Trimestral</t>
  </si>
  <si>
    <t>Matriz de riesgos de corrupción inmersa en la matriz de riesgos institucionales</t>
  </si>
  <si>
    <t xml:space="preserve">Agosto </t>
  </si>
  <si>
    <t>4.1</t>
  </si>
  <si>
    <t xml:space="preserve">Evidencias de los controles de los riesgos </t>
  </si>
  <si>
    <t>Líderes de procesos con riesgos de corrupción identificados</t>
  </si>
  <si>
    <t>4.2</t>
  </si>
  <si>
    <t xml:space="preserve">Ajustes en la matriz de riesgos </t>
  </si>
  <si>
    <t>Líderes de procesos con riesgos de corrupción identificados
Dir. Control Interno</t>
  </si>
  <si>
    <t>Cuando aplique</t>
  </si>
  <si>
    <t>4.3</t>
  </si>
  <si>
    <t>Riesgos de corrupción emergentes presentados al SAC</t>
  </si>
  <si>
    <t>Dir. Planeación institucional - Dir. Control Interno y Lideres de procesos con riesgos de corrupción identificados en el mapa de riesgos</t>
  </si>
  <si>
    <t>5.1</t>
  </si>
  <si>
    <t>Informe cuatrimestral</t>
  </si>
  <si>
    <t>Dir. Control Interno</t>
  </si>
  <si>
    <t>5.2</t>
  </si>
  <si>
    <t>5.3</t>
  </si>
  <si>
    <t>Acta de Comité</t>
  </si>
  <si>
    <t>Comité SAC</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</si>
  <si>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</si>
  <si>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</si>
  <si>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</si>
  <si>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</si>
  <si>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</si>
  <si>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</si>
  <si>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</si>
  <si>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</si>
  <si>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</si>
  <si>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</si>
  <si>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</si>
  <si>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</si>
  <si>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</si>
  <si>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</si>
  <si>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</si>
  <si>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</si>
  <si>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</si>
  <si>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</si>
  <si>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</si>
  <si>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</si>
  <si>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</si>
  <si>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</si>
  <si>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</si>
  <si>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</si>
  <si>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</si>
  <si>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</si>
  <si>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</si>
  <si>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</si>
  <si>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</si>
  <si>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</si>
  <si>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</si>
  <si>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</si>
  <si>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</si>
  <si>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</si>
  <si>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</si>
  <si>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</si>
  <si>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</si>
  <si>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</si>
  <si>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Responsable </t>
  </si>
  <si>
    <t xml:space="preserve">Tiempo </t>
  </si>
  <si>
    <t>Indicador</t>
  </si>
  <si>
    <t>Estado del riego</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</si>
  <si>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</si>
  <si>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</si>
  <si>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</si>
  <si>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</si>
  <si>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</si>
  <si>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</si>
  <si>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</si>
  <si>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</si>
  <si>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</si>
  <si>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</si>
  <si>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</si>
  <si>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</si>
  <si>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</si>
  <si>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</si>
  <si>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</si>
  <si>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</si>
  <si>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</si>
  <si>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</si>
  <si>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</si>
  <si>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</si>
  <si>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</si>
  <si>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</si>
  <si>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</si>
  <si>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</si>
  <si>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</si>
  <si>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</si>
  <si>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</si>
  <si>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2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</si>
  <si>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</si>
  <si>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</si>
  <si>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</si>
  <si>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</si>
  <si>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</si>
  <si>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</si>
  <si>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</si>
  <si>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</si>
  <si>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</si>
  <si>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</si>
  <si>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</si>
  <si>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</si>
  <si>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</si>
  <si>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</si>
  <si>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</si>
  <si>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</si>
  <si>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</si>
  <si>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</si>
  <si>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</si>
  <si>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</si>
  <si>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</si>
  <si>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</si>
  <si>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</si>
  <si>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</si>
  <si>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</si>
  <si>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</si>
  <si>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</si>
  <si>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</si>
  <si>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</si>
  <si>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</si>
  <si>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</si>
  <si>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</si>
  <si>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</si>
  <si>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</si>
  <si>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</si>
  <si>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</si>
  <si>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</si>
  <si>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</si>
  <si>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</si>
  <si>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</si>
  <si>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</si>
  <si>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</si>
  <si>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</si>
  <si>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</si>
  <si>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</si>
  <si>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</si>
  <si>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</si>
  <si>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</si>
  <si>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</si>
  <si>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</si>
  <si>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</si>
  <si>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</si>
  <si>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</si>
  <si>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</si>
  <si>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</si>
  <si>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</si>
  <si>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</si>
  <si>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</si>
  <si>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</si>
  <si>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</si>
  <si>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</si>
  <si>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</si>
  <si>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</si>
  <si>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</si>
  <si>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</si>
  <si>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</si>
  <si>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</si>
  <si>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</si>
  <si>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</si>
  <si>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</si>
  <si>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</si>
  <si>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</si>
  <si>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</si>
  <si>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</si>
  <si>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</si>
  <si>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</si>
  <si>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</si>
  <si>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</si>
  <si>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</si>
  <si>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</si>
  <si>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</si>
  <si>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</si>
  <si>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</si>
  <si>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</si>
  <si>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</si>
  <si>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</si>
  <si>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</si>
  <si>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</si>
  <si>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</si>
  <si>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</si>
  <si>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</si>
  <si>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</si>
  <si>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</si>
  <si>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</si>
  <si>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</si>
  <si>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</si>
  <si>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</si>
  <si>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</si>
  <si>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</si>
  <si>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</si>
  <si>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</si>
  <si>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</si>
  <si>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</si>
  <si>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</si>
  <si>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</si>
  <si>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</si>
  <si>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</si>
  <si>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</si>
  <si>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</si>
  <si>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</si>
  <si>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</si>
  <si>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Semestral</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</si>
  <si>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</si>
  <si>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</si>
  <si>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</si>
  <si>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</si>
  <si>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</si>
  <si>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</si>
  <si>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</si>
  <si>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</si>
  <si>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</si>
  <si>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</si>
  <si>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</si>
  <si>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</si>
  <si>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</si>
  <si>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</si>
  <si>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3 Manual</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</si>
  <si>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</si>
  <si>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</si>
  <si>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</si>
  <si>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</si>
  <si>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</si>
  <si>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</si>
  <si>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</si>
  <si>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</si>
  <si>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</si>
  <si>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</si>
  <si>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</si>
  <si>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</si>
  <si>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</si>
  <si>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</si>
  <si>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</si>
  <si>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</si>
  <si>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</si>
  <si>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</si>
  <si>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</si>
  <si>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</si>
  <si>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</si>
  <si>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Seguimiento a salidas académicas</t>
  </si>
  <si>
    <t>Funcionario designado Desarrollo Académico</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</si>
  <si>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</si>
  <si>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</si>
  <si>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</si>
  <si>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</si>
  <si>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</si>
  <si>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</si>
  <si>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</si>
  <si>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</si>
  <si>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</si>
  <si>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</si>
  <si>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</si>
  <si>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</si>
  <si>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</si>
  <si>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</si>
  <si>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</si>
  <si>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</si>
  <si>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</si>
  <si>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</si>
  <si>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</si>
  <si>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</si>
  <si>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</si>
  <si>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</si>
  <si>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</si>
  <si>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</si>
  <si>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</si>
  <si>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</si>
  <si>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</si>
  <si>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</si>
  <si>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</si>
  <si>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</si>
  <si>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</si>
  <si>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</si>
  <si>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</si>
  <si>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</si>
  <si>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</si>
  <si>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</si>
  <si>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</si>
  <si>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</si>
  <si>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</si>
  <si>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</si>
  <si>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</si>
  <si>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</si>
  <si>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</si>
  <si>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</si>
  <si>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</si>
  <si>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</si>
  <si>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</si>
  <si>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</si>
  <si>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</si>
  <si>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</si>
  <si>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</si>
  <si>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Verificación de requisitos de las ofertas de empleo</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</si>
  <si>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</si>
  <si>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</si>
  <si>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</si>
  <si>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</si>
  <si>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</si>
  <si>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</si>
  <si>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</si>
  <si>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</si>
  <si>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</si>
  <si>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</si>
  <si>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</si>
  <si>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</si>
  <si>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</si>
  <si>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</si>
  <si>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</si>
  <si>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</si>
  <si>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</si>
  <si>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</si>
  <si>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</si>
  <si>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</si>
  <si>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</si>
  <si>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</si>
  <si>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</si>
  <si>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</si>
  <si>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</si>
  <si>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</si>
  <si>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</si>
  <si>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</si>
  <si>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</si>
  <si>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</si>
  <si>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</si>
  <si>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</si>
  <si>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</si>
  <si>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</si>
  <si>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</si>
  <si>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</si>
  <si>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</si>
  <si>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</si>
  <si>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</si>
  <si>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</si>
  <si>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</si>
  <si>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</si>
  <si>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</si>
  <si>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</si>
  <si>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</si>
  <si>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</si>
  <si>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</si>
  <si>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</si>
  <si>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</si>
  <si>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</si>
  <si>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</si>
  <si>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</si>
  <si>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</si>
  <si>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</si>
  <si>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</si>
  <si>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</si>
  <si>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</si>
  <si>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</si>
  <si>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</si>
  <si>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</si>
  <si>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</si>
  <si>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</si>
  <si>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</si>
  <si>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</si>
  <si>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</si>
  <si>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</si>
  <si>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</si>
  <si>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</si>
  <si>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</si>
  <si>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</si>
  <si>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</si>
  <si>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</si>
  <si>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</si>
  <si>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</si>
  <si>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</si>
  <si>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</si>
  <si>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</si>
  <si>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</si>
  <si>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</si>
  <si>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</si>
  <si>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</si>
  <si>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</si>
  <si>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</si>
  <si>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</si>
  <si>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</si>
  <si>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</si>
  <si>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</si>
  <si>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</si>
  <si>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</si>
  <si>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</si>
  <si>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</si>
  <si>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</si>
  <si>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</si>
  <si>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</si>
  <si>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Ejecución de un 80% del plan de trabajo del área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</si>
  <si>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</si>
  <si>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</si>
  <si>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</si>
  <si>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</si>
  <si>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</si>
  <si>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</si>
  <si>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</si>
  <si>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</si>
  <si>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</si>
  <si>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</si>
  <si>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</si>
  <si>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</si>
  <si>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</si>
  <si>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</si>
  <si>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</si>
  <si>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</si>
  <si>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</si>
  <si>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</si>
  <si>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</si>
  <si>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</si>
  <si>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</si>
  <si>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</si>
  <si>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</si>
  <si>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</si>
  <si>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</si>
  <si>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</si>
  <si>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</si>
  <si>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</si>
  <si>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</si>
  <si>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</si>
  <si>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</si>
  <si>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</si>
  <si>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</si>
  <si>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</si>
  <si>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</si>
  <si>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</si>
  <si>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</si>
  <si>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</si>
  <si>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</si>
  <si>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</si>
  <si>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</si>
  <si>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</si>
  <si>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</si>
  <si>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</si>
  <si>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</si>
  <si>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</si>
  <si>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</si>
  <si>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</si>
  <si>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</si>
  <si>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</si>
  <si>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</si>
  <si>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</si>
  <si>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</si>
  <si>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</si>
  <si>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</si>
  <si>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</si>
  <si>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</si>
  <si>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</si>
  <si>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</si>
  <si>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</si>
  <si>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</si>
  <si>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</si>
  <si>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</si>
  <si>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</si>
  <si>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</si>
  <si>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</si>
  <si>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</si>
  <si>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</si>
  <si>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</si>
  <si>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</si>
  <si>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</si>
  <si>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</si>
  <si>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</si>
  <si>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</si>
  <si>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</si>
  <si>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</si>
  <si>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</si>
  <si>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</si>
  <si>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</si>
  <si>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Dirección Financiera -  Contabilidad</t>
  </si>
  <si>
    <t>Incumplimiento de la normatividad institucional 
Hallazgos en auditorías por entes de control</t>
  </si>
  <si>
    <t>Dirección Financiera-Contabilidad</t>
  </si>
  <si>
    <t xml:space="preserve">Integradoc y correo institucional - Archivo Tesorería </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</si>
  <si>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</si>
  <si>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</si>
  <si>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</si>
  <si>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</si>
  <si>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</si>
  <si>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</si>
  <si>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</si>
  <si>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</si>
  <si>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</si>
  <si>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</si>
  <si>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</si>
  <si>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</si>
  <si>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</si>
  <si>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</si>
  <si>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</si>
  <si>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</si>
  <si>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</si>
  <si>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</si>
  <si>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Jefe de Recursos físicos o quien haga sus veces</t>
  </si>
  <si>
    <t>semestral</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</si>
  <si>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</si>
  <si>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</si>
  <si>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</si>
  <si>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</si>
  <si>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</si>
  <si>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</si>
  <si>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</si>
  <si>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</si>
  <si>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</si>
  <si>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</si>
  <si>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</si>
  <si>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</si>
  <si>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</si>
  <si>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</si>
  <si>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</si>
  <si>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</si>
  <si>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</si>
  <si>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</si>
  <si>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</si>
  <si>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</si>
  <si>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</si>
  <si>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</si>
  <si>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</si>
  <si>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</si>
  <si>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</si>
  <si>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</si>
  <si>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</si>
  <si>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</si>
  <si>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</si>
  <si>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</si>
  <si>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</si>
  <si>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Requisitos contratación</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</si>
  <si>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</si>
  <si>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</si>
  <si>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</si>
  <si>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</si>
  <si>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</si>
  <si>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</si>
  <si>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</si>
  <si>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</si>
  <si>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</si>
  <si>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</si>
  <si>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</si>
  <si>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</si>
  <si>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</si>
  <si>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</si>
  <si>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</si>
  <si>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</si>
  <si>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</si>
  <si>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</si>
  <si>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</si>
  <si>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</si>
  <si>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</si>
  <si>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</si>
  <si>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</si>
  <si>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</si>
  <si>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</si>
  <si>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</si>
  <si>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</si>
  <si>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</si>
  <si>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</si>
  <si>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</si>
  <si>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</si>
  <si>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 xml:space="preserve">N° de verificaciones /N° contratistas.
</t>
  </si>
  <si>
    <t>Bienestar Universitario</t>
  </si>
  <si>
    <t>*Favorecimiento a terceros.
*No cumplimiento de procedimientos.</t>
  </si>
  <si>
    <t>Posible afectación reputacional por el incumplimiento de los requisitos legales para la asignación o reconocimiento de exoneraciones de matrícula y/o apoyos socioeconómicos</t>
  </si>
  <si>
    <t>Sistematización y parametrización SIPSE</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</si>
  <si>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</si>
  <si>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</si>
  <si>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</si>
  <si>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</si>
  <si>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</si>
  <si>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</si>
  <si>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</si>
  <si>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</si>
  <si>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</si>
  <si>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</si>
  <si>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</si>
  <si>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</si>
  <si>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</si>
  <si>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</si>
  <si>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</si>
  <si>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</si>
  <si>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</si>
  <si>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</si>
  <si>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</si>
  <si>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</si>
  <si>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</si>
  <si>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</si>
  <si>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</si>
  <si>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</si>
  <si>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</si>
  <si>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</si>
  <si>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</si>
  <si>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</si>
  <si>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</si>
  <si>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</si>
  <si>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</si>
  <si>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</si>
  <si>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</si>
  <si>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</si>
  <si>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</si>
  <si>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</si>
  <si>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</si>
  <si>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</si>
  <si>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</si>
  <si>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</si>
  <si>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</si>
  <si>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</si>
  <si>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</si>
  <si>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</si>
  <si>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</si>
  <si>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</si>
  <si>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</si>
  <si>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</si>
  <si>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</si>
  <si>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</si>
  <si>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</si>
  <si>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</si>
  <si>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</si>
  <si>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</si>
  <si>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</si>
  <si>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</si>
  <si>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</si>
  <si>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</si>
  <si>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</si>
  <si>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</si>
  <si>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</si>
  <si>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</si>
  <si>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</si>
  <si>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</si>
  <si>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</si>
  <si>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</si>
  <si>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</si>
  <si>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</si>
  <si>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</si>
  <si>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 xml:space="preserve">*Seguimiento a Anticipos no legalizados en archivo Excel                                       *envió de notificación recordando al funcionario, docente o administrativo la legalización del anticipo  </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</si>
  <si>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</si>
  <si>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</si>
  <si>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</si>
  <si>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</si>
  <si>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</si>
  <si>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</si>
  <si>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</si>
  <si>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</si>
  <si>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</si>
  <si>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Recursos entregados para funcionamiento del fondo renovable / Total de recursos legalizados</t>
  </si>
  <si>
    <t>Componente 4:  Mecanismos para Mejorar la Atención y Servicio al Ciudadano</t>
  </si>
  <si>
    <t>Abril</t>
  </si>
  <si>
    <t>Mayo</t>
  </si>
  <si>
    <t>Junio</t>
  </si>
  <si>
    <t>Diciembre</t>
  </si>
  <si>
    <t>Generar espacios en el nivel directivo (en los comités o reuniones) para conocer y viabilizar las iniciativas planteadas desde los responsables del servicio de atención al ciudadano.</t>
  </si>
  <si>
    <t>Herramienta Autogestionada de Atención a la Ciudadanía con metodología DNP</t>
  </si>
  <si>
    <t>Oficina  Servicio de Atención al Ciudadano</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</si>
  <si>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</si>
  <si>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</si>
  <si>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Entrega de informes trimestrales donde se identifique las  causas de las peticiones realizadas por los ciudadanos</t>
  </si>
  <si>
    <t>Adecuación  de las instalaciones  en la seccional de Ubaté y extensión de Facatativá</t>
  </si>
  <si>
    <t>Sistemas y tecnología y Servicio de Atención al Ciudadano</t>
  </si>
  <si>
    <t>Fomentar la capacitación permanente que tenga que ver con la cultura de servicio al ciudadano, fortalecimiento de competencias para el desarrollo de la labor de servicio  y lenguaje
claro.</t>
  </si>
  <si>
    <t>Talento humano y Servicio de atención al Ciudadano</t>
  </si>
  <si>
    <t>Fortalecer el sistema de incentivos, para destacar el desempeño de los servidores en relación al servicio prestado al ciudadano.</t>
  </si>
  <si>
    <t>Talento humano, Servicio de atención al Ciudadano y comunicaciones</t>
  </si>
  <si>
    <t>Realizar socializaciones  de los procedimientos que tienen el Servicio de atención al ciudadano a los funcionarios públicos</t>
  </si>
  <si>
    <t>Servicio de atención al ciudadano</t>
  </si>
  <si>
    <t>Presentar  informe trimestral donde se identifique la percepción de los ciudadanos respecto a la calidad y accesibilidad de la oferta institucional y el servicio recibido</t>
  </si>
  <si>
    <t/>
  </si>
  <si>
    <t>Nombre de la entidad:</t>
  </si>
  <si>
    <t>UNIVERSIDAD DE CUNDINAMARCA</t>
  </si>
  <si>
    <t>Orden:</t>
  </si>
  <si>
    <t>Territorial</t>
  </si>
  <si>
    <t>Sector administrativo:</t>
  </si>
  <si>
    <t>No Aplica</t>
  </si>
  <si>
    <t>Año vigencia:</t>
  </si>
  <si>
    <t>Departamento:</t>
  </si>
  <si>
    <t>Municipio:</t>
  </si>
  <si>
    <t>FUSAGASUGÁ</t>
  </si>
  <si>
    <t>PLAN DE EJECUCIÓN</t>
  </si>
  <si>
    <t>Tipo</t>
  </si>
  <si>
    <t>Número</t>
  </si>
  <si>
    <t>Nombre</t>
  </si>
  <si>
    <t>Estado</t>
  </si>
  <si>
    <t>Tipo racionalización</t>
  </si>
  <si>
    <t>Acciones racionalización</t>
  </si>
  <si>
    <t>Fecha final racionalización</t>
  </si>
  <si>
    <t>Justificación</t>
  </si>
  <si>
    <t>Componente 3:  Rendición de cuentas</t>
  </si>
  <si>
    <t xml:space="preserve">Abril </t>
  </si>
  <si>
    <t xml:space="preserve">Dirección de Planeación Institucional </t>
  </si>
  <si>
    <t xml:space="preserve">Elaboración y publicación del Boletín Estadístico </t>
  </si>
  <si>
    <t>2.4</t>
  </si>
  <si>
    <t xml:space="preserve"> Incentivos entregados </t>
  </si>
  <si>
    <t>Julio - Diciembre</t>
  </si>
  <si>
    <t>Dirección de Planeación Institucional - Dirección de Control Interno</t>
  </si>
  <si>
    <t xml:space="preserve"> Diciembre</t>
  </si>
  <si>
    <t xml:space="preserve">Elaborar y divulgar a los grupos de interés el documento con análisis y evaluación de los resultados obtenidos en la implementación de la estrategia de rendición de cuentas. </t>
  </si>
  <si>
    <t>Evaluación de la estrategia anual de Rendición de Cuentas</t>
  </si>
  <si>
    <t xml:space="preserve"> Dirección de Control Interno</t>
  </si>
  <si>
    <t>3.3</t>
  </si>
  <si>
    <r>
      <t xml:space="preserve">Subcomponente 1. </t>
    </r>
    <r>
      <rPr>
        <sz val="11"/>
        <color rgb="FF000000"/>
        <rFont val="Arial"/>
        <family val="2"/>
      </rPr>
      <t>Lineamientos de Transparencia Activa</t>
    </r>
  </si>
  <si>
    <t>Enero-Diciembre</t>
  </si>
  <si>
    <t xml:space="preserve">Diciembre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</si>
  <si>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</si>
  <si>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</si>
  <si>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</si>
  <si>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</si>
  <si>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</si>
  <si>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</si>
  <si>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r>
      <t xml:space="preserve">Subcomponente 3. </t>
    </r>
    <r>
      <rPr>
        <sz val="11"/>
        <color rgb="FF000000"/>
        <rFont val="Arial"/>
        <family val="2"/>
      </rPr>
      <t>Elaboración los Instrumentos de Gestión de la Información</t>
    </r>
  </si>
  <si>
    <t>Actualización del Esquema de Publicación de la información</t>
  </si>
  <si>
    <t>publicación del listado de información publica obligatoria, adicional y de interés en la web institucional.</t>
  </si>
  <si>
    <t xml:space="preserve"> Oficina de Archivo y Correspondencia - Sistemas y Tecnología</t>
  </si>
  <si>
    <r>
      <t xml:space="preserve">Subcomponente 4. </t>
    </r>
    <r>
      <rPr>
        <sz val="11"/>
        <color rgb="FF000000"/>
        <rFont val="Arial"/>
        <family val="2"/>
      </rPr>
      <t>Criterio diferencial de accesibilidad</t>
    </r>
  </si>
  <si>
    <t>Estrategias de inclusión en pagina web  y redes sociales institucionales</t>
  </si>
  <si>
    <t>Abril-Diciembre</t>
  </si>
  <si>
    <t xml:space="preserve">Acciones implementadas </t>
  </si>
  <si>
    <t xml:space="preserve">Oficina de PQRS - Oficina Asesora de Comunicaciones - Apoyo académico - Graduados -Bienestar Universitario - Investigación - Desarrollo académico - Talento Humano  </t>
  </si>
  <si>
    <r>
      <t xml:space="preserve">Subcomponente 5.
</t>
    </r>
    <r>
      <rPr>
        <sz val="11"/>
        <color rgb="FF000000"/>
        <rFont val="Arial"/>
        <family val="2"/>
      </rPr>
      <t>Monitoreo del Acceso a la Información Pública</t>
    </r>
  </si>
  <si>
    <t xml:space="preserve">Junio y Diciembre </t>
  </si>
  <si>
    <t>Los líderes de las monitorias verifican los reportes emitidos por plataforma institucional.
Verificación del aplicativo academusoft a través del SIS.</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</si>
  <si>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</si>
  <si>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</si>
  <si>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</si>
  <si>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Software de Salidas Académicas, Actas de Consejos de Facultad y Actas del Comité de Prácticas académicas y experiencias formativas.</t>
  </si>
  <si>
    <t>Verificación de documentos para la solicitud de experiencias académicas
Plataforma - Software de salidas</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</si>
  <si>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</si>
  <si>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</si>
  <si>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Evaluación de propuestas</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</si>
  <si>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</si>
  <si>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Informes de seguimiento a la Comisión Gestión y/o Comité SAC dependiendo de la relevancia. 
Actas de reunión con compromisos, responsables y productos
Seguimiento cronogramas
</t>
  </si>
  <si>
    <t>Comisión de Gestión
Cordinación del SGSI</t>
  </si>
  <si>
    <t xml:space="preserve">  Boucher de  tanqueo con el número de placa del vehículo - historico de tanqueo por chip, verificando la fecha y hora del consumo de combustible.                                
Firma de los contratos , tanto para combustible como para el técnico automotriz.</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</si>
  <si>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</si>
  <si>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</si>
  <si>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</si>
  <si>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</si>
  <si>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</si>
  <si>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Legalización de avances y anticipos</t>
  </si>
  <si>
    <t>*Registro Excel                       *Correo electrónico de notificación</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</si>
  <si>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</si>
  <si>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</si>
  <si>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</si>
  <si>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</si>
  <si>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</si>
  <si>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</si>
  <si>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Cumplimiento normativo ambiental y legal institucional</t>
  </si>
  <si>
    <t>Pantallazos de los reportes del aplicativo de seguimientos a las condiciones de salud</t>
  </si>
  <si>
    <t xml:space="preserve">Seguimiento a condiciones de salud asociados al COVID-19. </t>
  </si>
  <si>
    <t>Sistematizar y parametrización de la plataforma SIPSE, para un mayor control</t>
  </si>
  <si>
    <t>1. Registro en Excel y descarga de certificados verificados-OPS.</t>
  </si>
  <si>
    <t xml:space="preserve">.- Cronograma de cierre de vigencia
- Reporte AFIr10 - Relación de reservas presupuestales. 
- Reporte del AFIr 09 - Solicitud de constitución de reservas presupuestales
- AFIr 027 relación de cuentas por pagar Sede Fusagasugá (Tesorería).  </t>
  </si>
  <si>
    <t>Publicar el cronograma del cierre de la vigencia fiscal.</t>
  </si>
  <si>
    <t xml:space="preserve">Lista de verificación
Reporte consolidado de los pagos realizados. </t>
  </si>
  <si>
    <t>Generan un control previo al giro, verificando la causación remitida por contabilidad. 
Comprobante de egreso - soporte de pago</t>
  </si>
  <si>
    <t>Revisar la consolidación las cuentas parapag, de acuerdo a lo establecido en la Resolución No. 206 de 2012
Circular 007 de 2017 programación de pagos a contratistas y proveedores</t>
  </si>
  <si>
    <t>Revisión requisitos cuentas para pago</t>
  </si>
  <si>
    <t>Ejecución de un 80% del plan de trabajo del Sistema de Gestión de Seguridad de la Información.</t>
  </si>
  <si>
    <t>Ejecutar el Plan de Trabajo para la Vigencia correspondiente del Sistema de Gestión de Seguridad de la Información</t>
  </si>
  <si>
    <t xml:space="preserve">Incumpliendo del Decreto 1330 de 2019 MEN
Incumpliendo de la Ley 1740 de 2014 MEN, Articulo 7, numeral 3.    de Inspección y Vigilancia de la Educación Superior. 
Sanciones por parte del Ministerio de Educación Nacional </t>
  </si>
  <si>
    <t>La oferta y publicidad de los programas académicos activos debe ser clara, veraz y corresponder con la información registrada en el sistema SNIES-SACES MEN.</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</si>
  <si>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</si>
  <si>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</si>
  <si>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Capacitar al personal vinculado por contrato a término fijo y OPSs sobre el adecuado seguimiento a la ejecución contractual, de forma periódica, teniendo en cuenta la normatividad de régimen especial de la Ucundinamarca</t>
  </si>
  <si>
    <t xml:space="preserve">Reporte de la plataforma de cursos virtuales. 
Reportes de intelliboard. </t>
  </si>
  <si>
    <t xml:space="preserve">Validar la plataforma de los cierres de los cursos en las fechas establecidas. 
Alertas tempranas de notificación de los cursos para el seguimiento y se logre la certificación de los mismos. 
</t>
  </si>
  <si>
    <t>Verificación de datos de las empresas.
Información de ofertas laborales remitidas a graduados
Lista de asistencia.</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</si>
  <si>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</si>
  <si>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Posible afectación reputacional por el favorecimiento a terceros  frente a las ofertas de empleo</t>
  </si>
  <si>
    <t>No brindar la oportunidad a un egresado que no tenga prioridad frente a las ofertas laborales</t>
  </si>
  <si>
    <t xml:space="preserve">En el proceso de ofertas de empleos no se haga la verificación de la información de las empresas. </t>
  </si>
  <si>
    <t>Capacitación  " EN EL MANEJO Y CRITICIDAD DE LA INFORMACION Y RIESGOS DE FUGA" con  El Sistema de Gestión en la Seguridad.
Listas de asistencia de las capacitaciones sobre los riesgos del Sistema de Gestión en la Seguridad.</t>
  </si>
  <si>
    <t>La evidencia es entregada vía correo electrónico, almacenada en el SharePoint de la Dirección ISU</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</si>
  <si>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</si>
  <si>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Publicar el Plan anual de audtoría de Control Interno en la Web y socializar con los procesos el Plan de Auditorías de la vigencia en curso y velar por el cumplimiento </t>
  </si>
  <si>
    <t>Oficina de servicio y atención al ciudadano</t>
  </si>
  <si>
    <t>Oficina Asesora de Comunicaciones -  Oficina de Archivo y Correspondencia</t>
  </si>
  <si>
    <t>Cundinamarca</t>
  </si>
  <si>
    <t>DATOS TRÁMITES A RACIONALIZAR</t>
  </si>
  <si>
    <t>ACCIONES DE RACIONALIZACIÓN A DESARROLLAR</t>
  </si>
  <si>
    <t>Situación actual</t>
  </si>
  <si>
    <t>Mejora por implementar</t>
  </si>
  <si>
    <t>Beneficio al ciudadano o entidad</t>
  </si>
  <si>
    <t>Fecha
inicio</t>
  </si>
  <si>
    <t>Segundo Cuatrimestre (mayo - agosto)</t>
  </si>
  <si>
    <t>Socializar los lineamientos para la administración del riesgo de corrupción, fraude y soborno.</t>
  </si>
  <si>
    <t>Gestionar ante la Comisión de Desempeño Institucional (CDI) la aprobación de la estrategia para la elaboración del PAAC de la UCundinamarca.</t>
  </si>
  <si>
    <t>Socializar con los procesos involucrados, la estrategia para la elaboración del PAAC.</t>
  </si>
  <si>
    <t>Actualizar el PAAC a la versión de Función Pública.</t>
  </si>
  <si>
    <t xml:space="preserve">Capacitar a los funcionarios de la Universidad en la política de administración del riesgo - Fortalecer la línea de defensa. </t>
  </si>
  <si>
    <t>Socialización de los parámetros para identificación y valoración de riesgos y Revisión de la evaluación de los riesgos de la vigencia anterior.</t>
  </si>
  <si>
    <t>Actualización, Identificación, definición y valoración de riesgos con dependencias de la Universidad de Cundinamarca.</t>
  </si>
  <si>
    <t>Validación con la oficina de calidad la articulación del mapa de riesgo de riesgos de corrupción, con el mapa de riesgos de la Universidad de Cundinamarca.</t>
  </si>
  <si>
    <t>Publicar y divulgar la matriz del mapa de riesgo de corrupción.</t>
  </si>
  <si>
    <t>Actualizar la Matriz de Riesgos de Corrupción en la página Web.</t>
  </si>
  <si>
    <t>Presentar ante el Comité SAC la articulación de los riesgos de corrupción con la matriz de riesgos generales.</t>
  </si>
  <si>
    <t>Implementar y verificar los controles planteados en la matriz de riesgos anticorrupción para la gestión de los riesgos.</t>
  </si>
  <si>
    <t>Ajuste a los controles autorizados por el comité SAC.</t>
  </si>
  <si>
    <t>Identificar junto a los procesos involucrados los riesgos emergentes en el proceso de monitoreo y seguimiento.</t>
  </si>
  <si>
    <t>Realizar seguimiento a la efectividad de los controles incorporados en la matriz de riesgos.</t>
  </si>
  <si>
    <t>Presentación ante la Comisión de Desempeño Institucional del informe del seguimiento realizado a los controles y toma de decisiones.</t>
  </si>
  <si>
    <t>Autorización de ajuste por parte del comité SAC a los controles, en caso de no ser eficaces.</t>
  </si>
  <si>
    <t xml:space="preserve">Abril 
Agosto
Diciembre </t>
  </si>
  <si>
    <t xml:space="preserve">Abril 
Agosto 
Diciembre </t>
  </si>
  <si>
    <r>
      <rPr>
        <sz val="11"/>
        <rFont val="Calibri"/>
        <family val="2"/>
        <scheme val="minor"/>
      </rPr>
      <t>Dirección Financiera -  Presupuesto - Tesorería</t>
    </r>
    <r>
      <rPr>
        <sz val="11"/>
        <color rgb="FFFF0000"/>
        <rFont val="Calibri"/>
        <family val="2"/>
        <scheme val="minor"/>
      </rPr>
      <t xml:space="preserve"> </t>
    </r>
  </si>
  <si>
    <t>Primer Cuatrimestre (enero- abril)</t>
  </si>
  <si>
    <t>VERSIÓN: V-01</t>
  </si>
  <si>
    <t>UNIVERSIDAD DE CUNDINAMARCA
PLAN ANTICORRUPCIÓN Y DE ATENCIÓN AL CIUDADANO</t>
  </si>
  <si>
    <t>FECHA: 01/2024</t>
  </si>
  <si>
    <t>Componente 1:  Gestión del Riesgo de Corrupción</t>
  </si>
  <si>
    <t>Tercer Cuatrimestre (septiembre-diciembre)</t>
  </si>
  <si>
    <t xml:space="preserve">Componente 1: Mapa de Riesgos de Corrupción </t>
  </si>
  <si>
    <t>Componente 2:  Racionalización de Trámites</t>
  </si>
  <si>
    <t>Componente 5  Transparencia y Acceso a la Información</t>
  </si>
  <si>
    <t>Componente 6:  Iniciativas Adicionales</t>
  </si>
  <si>
    <r>
      <t xml:space="preserve">Componente 2:  Racionalización de Trámites
</t>
    </r>
    <r>
      <rPr>
        <b/>
        <u/>
        <sz val="16"/>
        <color theme="0"/>
        <rFont val="Calibri"/>
        <family val="2"/>
        <scheme val="minor"/>
      </rPr>
      <t>Monitoreo SUIT</t>
    </r>
  </si>
  <si>
    <t xml:space="preserve">Establecer una estrategia de seguimiento periódico al desempeño de las dependencias, que vinculen actividades relacionadas con Servicio al Ciudadano. </t>
  </si>
  <si>
    <t>Establecer estrategias de seguimiento a las dependencias</t>
  </si>
  <si>
    <t>31 de diciembre de 2024</t>
  </si>
  <si>
    <t>establecer planes de mejora</t>
  </si>
  <si>
    <t>Mayo, agosto, noviembre de 2024 y febrero de 2025</t>
  </si>
  <si>
    <t>Establecer un nuevo canal de atención articulado con el agente virtual, para mejorar la atención al ciudadano</t>
  </si>
  <si>
    <t>Servicio de atencion al ciudadano y Sistemas y tecnología</t>
  </si>
  <si>
    <t>junio de 2024</t>
  </si>
  <si>
    <t xml:space="preserve">Realizar ajustes a los aplicativos que se encuentran funcionando en la oficina para garantizar la accesibilidad a los medios virtuales de la ciudadanía </t>
  </si>
  <si>
    <t>fácil accesibilidad a los medios virtuales</t>
  </si>
  <si>
    <t>31 de diciembre de 2021</t>
  </si>
  <si>
    <t>prestar un buen servicio en los momento de verdad  con el ciudadano  de una marera mas  eficiente, efectivo y eficaz</t>
  </si>
  <si>
    <t>Aumentar la eficacia del servicio</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</si>
  <si>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</si>
  <si>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</si>
  <si>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</si>
  <si>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</si>
  <si>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</si>
  <si>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 xml:space="preserve">Talento Humano  </t>
  </si>
  <si>
    <t>Articular la gestión a la herramientas de Big data y análisis de datos para conocer a sus usuarios, efectuar análisis predictivos y anticiparse para entregar mejores resultados a los ciudadanos.</t>
  </si>
  <si>
    <t>Establecer mesas de ayuda y de articulación con la Dirección de Planeación Institucional en torno al análisis de datos que conciernen a Servicio al ciudadano</t>
  </si>
  <si>
    <t>Servicio de atención al ciudadano - Dirección de Planeación Institucional</t>
  </si>
  <si>
    <t>Estrategia y cronograma de rendición de cuentas aprobada por la Comisión de Desempeño Institucional y publicada.</t>
  </si>
  <si>
    <t>Dirección de Planeación Institucional</t>
  </si>
  <si>
    <t>Enero</t>
  </si>
  <si>
    <t>Actualizar y publicar los informes y planes institucionales y/o estratégicos en el portal web institucional- Micrositio "Ley de Transparencia", conforme a la normatividad legal vigente.</t>
  </si>
  <si>
    <t>Publicación de informes y/o planes en el portal web institucional.</t>
  </si>
  <si>
    <t>Proyectar  la estrategia y el cronograma para el ejercicio de rendición de cuentas y foros translocales.</t>
  </si>
  <si>
    <t xml:space="preserve">Dirección de Planeación Institucional -Directores y/o Jefes de área- Oficina Asesora de Comunicaciones </t>
  </si>
  <si>
    <t>Informe de Gestión Publicado.</t>
  </si>
  <si>
    <t>Elaborar y divulgar el Informe de Gestión de la Universidad de Cundinamarca en el portal web institucional.</t>
  </si>
  <si>
    <t>Noviembre</t>
  </si>
  <si>
    <t>Elaborar y divulgar los informes de gestión de los Directores Administrativos de Seccionales y Extensiones</t>
  </si>
  <si>
    <t>Informes de Gestión Publicados.</t>
  </si>
  <si>
    <t>Boletín estadístico publicado.</t>
  </si>
  <si>
    <t xml:space="preserve">Dirección de Planeación Institucional- Oficina Asesora de Comunicaciones  </t>
  </si>
  <si>
    <t xml:space="preserve">Dirección de Planeación Institucional, Directores Administrativos de Seccionales y Extensiones,  Directores y/o Jefes de Área, Decanos de Facultad- Oficina Asesora de Comunicaciones </t>
  </si>
  <si>
    <t>Dirección de Planeación Institucional - Oficina de Atención al Ciudadano</t>
  </si>
  <si>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</si>
  <si>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</si>
  <si>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Realizar ejercicio de Audiencia pública de rendición de cuentas -  Universidad de Cundinamarca de la Vigencia 2023.</t>
  </si>
  <si>
    <t>Ejercicio de audiencia pública presencial con Transmisión Vía Streaming con participación ciudadana.</t>
  </si>
  <si>
    <t xml:space="preserve">Dirección de Planeación Institucional - Oficina Asesora de Comunicaciones- Dirección de Sistemas y Tecnología- Oficina Unidad de Apoyo Académico- Alta Dirección.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</si>
  <si>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</si>
  <si>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</si>
  <si>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Consolidación de equipos de trabajo que desarrollen actividades referentes a la cultura de integridad</t>
  </si>
  <si>
    <t>Conformar un equipo por proceso para la gestión de la integridad</t>
  </si>
  <si>
    <t>Septiembre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</si>
  <si>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</si>
  <si>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</si>
  <si>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Socializar y divulgar los resultados de las actividades resultantes de la estrategia de Integridad liderada por la Dirección de Planeación Institucional, en el micrositio del Sistema de Gestión Antisoborno.</t>
  </si>
  <si>
    <t>Fomentar la apropiación del Código Autonómico en la Universidad de Cundinamarca por medio de una socialización</t>
  </si>
  <si>
    <t>Mayo - Octubre</t>
  </si>
  <si>
    <t xml:space="preserve">Trámites u OPA identificados. </t>
  </si>
  <si>
    <t>Diciembre de 2024</t>
  </si>
  <si>
    <t>2 trámites actualizados en el SUIT</t>
  </si>
  <si>
    <t>Trámite  racionalizado</t>
  </si>
  <si>
    <t>Avance de las acciones</t>
  </si>
  <si>
    <t>Publicar los planes  (Decreto 612 de 2018)</t>
  </si>
  <si>
    <t xml:space="preserve">Planes Publicados en </t>
  </si>
  <si>
    <t>Actualizar los set de datos abiertos de de la Universidad de Cundinamarca, asegurando su publicación en el sitio web www.datos.gov.co</t>
  </si>
  <si>
    <t xml:space="preserve">Datos Abiertos Actualizados </t>
  </si>
  <si>
    <t xml:space="preserve">Dirección de Planeacón Institucional - Oficina Asesora de Comunicaciones </t>
  </si>
  <si>
    <t xml:space="preserve">Informe Presentado </t>
  </si>
  <si>
    <t>Actualizar los activos de infomación de la Universidad de Cundinamarca</t>
  </si>
  <si>
    <t xml:space="preserve">Activos de Informacióon Actualizados </t>
  </si>
  <si>
    <t xml:space="preserve">Dos (2) socializaciones realizadas </t>
  </si>
  <si>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</si>
  <si>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Oficina Asesora de Comunicaciones- Planeación Institucional
Dependencias que reportan Información de acuerdo a lo establecido en la Ley 1712 de 2014</t>
  </si>
  <si>
    <t>Dirección de Planeación Institucional  Oficina Asesora de Comunicaciones
Dependencias que reportan Información de acuerdo a lo establecido en la Ley 1712 de 2014 y Decreto 612 de 2018)</t>
  </si>
  <si>
    <t>Presentar a la Comisión de desempeño Institucional el comportamiento de los PQRSD
institucionales</t>
  </si>
  <si>
    <t xml:space="preserve"> Oficina de Archivo y Correspondencia
Sistema de Seguridad de la Información </t>
  </si>
  <si>
    <t xml:space="preserve">Socializar el manejo y marco normativo de PQRSD a los
funcionariosde la Universidad de Cundinamarca </t>
  </si>
  <si>
    <t>Realizar capacitación en las características de accesibilidad
que deben contemplar los documentos de la Universidad de Cundinamarca</t>
  </si>
  <si>
    <t xml:space="preserve">1 capacitación realizada </t>
  </si>
  <si>
    <t xml:space="preserve">Oficina de PQRS - Oficina Asesora de Comunicaciones - Talento Humano  </t>
  </si>
  <si>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</si>
  <si>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</si>
  <si>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de servicio y atención al ciudadano
Dirección de Planeación Institucional
Demas dependencias que reportan información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</si>
  <si>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</si>
  <si>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</si>
  <si>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 Directores Administrativos de Seccionales y Extensiones -  Directores de Programas Académicos- Oficina Asesora de Comunicaciones- Dirección de Sistemas y Tecnología-  Dirección de Investigación- Dirección ISU- Dirección de Bienestar Universitario- Oficina de Unidad de Apoyo Académico- Dirección de Control Interno. </t>
  </si>
  <si>
    <t>Agosto- Octubre</t>
  </si>
  <si>
    <t>Realizar VII Encuentro de Gestión y Desempeño Institucional.</t>
  </si>
  <si>
    <t>VII Encuentro de Gestión.</t>
  </si>
  <si>
    <t>Dirección de Planeación Institucional - Oficina Asesora de Comunicaciones- Dirección de Sistemas y Tecnología- Oficina de Unidad de Apoyo Académico- Directores y/o Jefes de Área- Funcionarios administrativos, docentes y estudiantes.</t>
  </si>
  <si>
    <t>Difundir los ejercicios de rendición de cuentas en la Sede principal, seccionales y extensiones.</t>
  </si>
  <si>
    <t>Entregar  incentivos en el VII Encuentro de Gestión y Desempeño Institucional.</t>
  </si>
  <si>
    <t>Piezas audiovisuales y cuñas radiales que promocionen los diferentes mecanismos de rendición de cuentas que realiza la Universidad de Cundinamarca.</t>
  </si>
  <si>
    <t>Planeación Institucional- Oficina Asesora de Comunicaciones</t>
  </si>
  <si>
    <t>Abril- Noviembre</t>
  </si>
  <si>
    <t xml:space="preserve">Evaluación de pertinencia de la información emitida en la audiencia pública de rendición de cuentas. </t>
  </si>
  <si>
    <t>Informe de evaluación de la audiencia pública.</t>
  </si>
  <si>
    <t>Documento elaborado y divulgado</t>
  </si>
  <si>
    <t>Informe de Evaluación Anual</t>
  </si>
  <si>
    <r>
      <t xml:space="preserve">Subcomponente 1.
</t>
    </r>
    <r>
      <rPr>
        <sz val="11"/>
        <color rgb="FF000000"/>
        <rFont val="Arial"/>
        <family val="2"/>
      </rPr>
      <t xml:space="preserve"> Direccionamiento estratégico </t>
    </r>
  </si>
  <si>
    <r>
      <t xml:space="preserve">Subcomponente 2.
</t>
    </r>
    <r>
      <rPr>
        <sz val="11"/>
        <color rgb="FF000000"/>
        <rFont val="Arial"/>
        <family val="2"/>
      </rPr>
      <t xml:space="preserve">Estructura administrativa </t>
    </r>
  </si>
  <si>
    <r>
      <t xml:space="preserve">Subcomponente 3.
</t>
    </r>
    <r>
      <rPr>
        <sz val="11"/>
        <color rgb="FF000000"/>
        <rFont val="Arial"/>
        <family val="2"/>
      </rPr>
      <t>Fortalecimiento de los canales de atención.</t>
    </r>
  </si>
  <si>
    <r>
      <t xml:space="preserve">Subcomponente 4. 
</t>
    </r>
    <r>
      <rPr>
        <sz val="11"/>
        <color rgb="FF000000"/>
        <rFont val="Arial"/>
        <family val="2"/>
      </rPr>
      <t>Talento humano</t>
    </r>
  </si>
  <si>
    <r>
      <t xml:space="preserve">Subcomponente 5. 
</t>
    </r>
    <r>
      <rPr>
        <sz val="11"/>
        <color rgb="FF000000"/>
        <rFont val="Arial"/>
        <family val="2"/>
      </rPr>
      <t>Normativo y procedimental</t>
    </r>
  </si>
  <si>
    <r>
      <t xml:space="preserve">Subcomponente 6. </t>
    </r>
    <r>
      <rPr>
        <sz val="11"/>
        <color rgb="FF000000"/>
        <rFont val="Arial"/>
        <family val="2"/>
      </rPr>
      <t>Relacionamiento con el ciudadano</t>
    </r>
  </si>
  <si>
    <r>
      <t xml:space="preserve">Subcomponente 1. </t>
    </r>
    <r>
      <rPr>
        <sz val="11"/>
        <color rgb="FF000000"/>
        <rFont val="Arial"/>
        <family val="2"/>
      </rPr>
      <t>Información de calidad y en lenguaje comprensible.</t>
    </r>
  </si>
  <si>
    <r>
      <t>Subcomponente 2.</t>
    </r>
    <r>
      <rPr>
        <sz val="11"/>
        <color rgb="FF000000"/>
        <rFont val="Arial"/>
        <family val="2"/>
      </rPr>
      <t xml:space="preserve">
Diálogo de doble vía con la ciudadanía y sus organizaciones.</t>
    </r>
  </si>
  <si>
    <r>
      <t xml:space="preserve">  Subcomponente 3.            
</t>
    </r>
    <r>
      <rPr>
        <sz val="11"/>
        <color rgb="FF000000"/>
        <rFont val="Arial"/>
        <family val="2"/>
      </rPr>
      <t>Incentivos para motivar la cultura de la rendición y petición de cuentas.</t>
    </r>
  </si>
  <si>
    <r>
      <t xml:space="preserve">Subcomponente 1.
</t>
    </r>
    <r>
      <rPr>
        <sz val="11"/>
        <color rgb="FF000000"/>
        <rFont val="Arial"/>
        <family val="2"/>
      </rPr>
      <t xml:space="preserve">Gestión de Tramites y servicios de la Universidad de Cundinamarca. </t>
    </r>
  </si>
  <si>
    <r>
      <rPr>
        <b/>
        <sz val="11"/>
        <color rgb="FF000000"/>
        <rFont val="Arial"/>
        <family val="2"/>
      </rPr>
      <t xml:space="preserve">Subcomponente 1.   </t>
    </r>
    <r>
      <rPr>
        <sz val="11"/>
        <color rgb="FF000000"/>
        <rFont val="Arial"/>
        <family val="2"/>
      </rPr>
      <t xml:space="preserve">                                      Política y estrategia de Administración de Riesgos de Corrupción.</t>
    </r>
  </si>
  <si>
    <r>
      <rPr>
        <b/>
        <sz val="11"/>
        <color rgb="FF000000"/>
        <rFont val="Arial"/>
        <family val="2"/>
      </rPr>
      <t xml:space="preserve">Subcomponente 2.     </t>
    </r>
    <r>
      <rPr>
        <sz val="11"/>
        <color rgb="FF000000"/>
        <rFont val="Arial"/>
        <family val="2"/>
      </rPr>
      <t xml:space="preserve">                                               Construcción del Mapa de Riesgos de Corrupción.</t>
    </r>
  </si>
  <si>
    <r>
      <rPr>
        <b/>
        <sz val="11"/>
        <color rgb="FF000000"/>
        <rFont val="Arial"/>
        <family val="2"/>
      </rPr>
      <t xml:space="preserve">Subcomponente 3.  </t>
    </r>
    <r>
      <rPr>
        <sz val="11"/>
        <color rgb="FF000000"/>
        <rFont val="Arial"/>
        <family val="2"/>
      </rPr>
      <t xml:space="preserve">                                           Consulta y divulgación.</t>
    </r>
  </si>
  <si>
    <r>
      <rPr>
        <b/>
        <sz val="11"/>
        <color rgb="FF000000"/>
        <rFont val="Arial"/>
        <family val="2"/>
      </rPr>
      <t xml:space="preserve">Subcomponente 4.     </t>
    </r>
    <r>
      <rPr>
        <sz val="11"/>
        <color rgb="FF000000"/>
        <rFont val="Arial"/>
        <family val="2"/>
      </rPr>
      <t xml:space="preserve">                                      Monitoreo o revisión</t>
    </r>
  </si>
  <si>
    <r>
      <rPr>
        <b/>
        <sz val="11"/>
        <color rgb="FF000000"/>
        <rFont val="Arial"/>
        <family val="2"/>
      </rPr>
      <t xml:space="preserve">Subcomponente 5. </t>
    </r>
    <r>
      <rPr>
        <sz val="11"/>
        <color rgb="FF000000"/>
        <rFont val="Arial"/>
        <family val="2"/>
      </rPr>
      <t xml:space="preserve">
Seguimiento.</t>
    </r>
  </si>
  <si>
    <r>
      <t xml:space="preserve">Subcomponente 1.
</t>
    </r>
    <r>
      <rPr>
        <sz val="11"/>
        <color rgb="FF000000"/>
        <rFont val="Arial"/>
        <family val="2"/>
      </rPr>
      <t>Integridad</t>
    </r>
    <r>
      <rPr>
        <b/>
        <sz val="11"/>
        <color rgb="FF000000"/>
        <rFont val="Arial"/>
        <family val="2"/>
      </rPr>
      <t xml:space="preserve">
 </t>
    </r>
  </si>
  <si>
    <r>
      <t xml:space="preserve">Subcomponente 2.
</t>
    </r>
    <r>
      <rPr>
        <sz val="11"/>
        <color rgb="FF000000"/>
        <rFont val="Arial"/>
        <family val="2"/>
      </rPr>
      <t>Código Autonómico</t>
    </r>
    <r>
      <rPr>
        <b/>
        <sz val="11"/>
        <color rgb="FF000000"/>
        <rFont val="Arial"/>
        <family val="2"/>
      </rPr>
      <t xml:space="preserve">
</t>
    </r>
  </si>
  <si>
    <t>Presentar y aprobar el Acto Administrativo de Adopción del Código Autonómico en la Universidad de Cundinamarca, ante la Comisión de Desempeño Institucional y el Comité SAC.</t>
  </si>
  <si>
    <t>Actas de Comisión de Desempeño Institucional y del Comité SAC</t>
  </si>
  <si>
    <t>Dirección de Planeación Institucional- Miembros de la Comisión de Desempeño Institucional- Miembros del Comité SAC</t>
  </si>
  <si>
    <t>Dos (2) jornadas de sensibilización de la Transparencia y la Integridad Universitaria</t>
  </si>
  <si>
    <t>Dirección de Planeación Institucional- Directores y/o Jefes de Área- Funcionarios administrativos, docentes y estudiantes.</t>
  </si>
  <si>
    <t xml:space="preserve">Dos (2) socializaciones </t>
  </si>
  <si>
    <t>Marzo- Septiembre</t>
  </si>
  <si>
    <t>Divulgar los lineamientos antisoborno, antifraude, anticorrupción de la Universidad de Cundinamarca</t>
  </si>
  <si>
    <t>Publicar semestralmente el informe de resultados de seguimiento de la integridad en el micrositiodel Sistema de Gestión Antisoborno.</t>
  </si>
  <si>
    <t>Junio- diciembre</t>
  </si>
  <si>
    <t xml:space="preserve">Dirección de Planeación Institucional- Dirección de Control Interno </t>
  </si>
  <si>
    <t xml:space="preserve">Realizar el inventario de trámites de la Universidad de Cundinamarca de acuerdo al listado general de tramites compartido por el Departamento Administrativo de la Función Pública. </t>
  </si>
  <si>
    <t>Dirección de Planeación Institucional/ dependencia encargada del identificado  proceso</t>
  </si>
  <si>
    <t>Verificar y actualizar dos trámites inscritos en el SUIT según las modificaciones de la reglamentación y costos internos.</t>
  </si>
  <si>
    <t>Identificar un trámite de la Universidad  y aplicar una estrategia de racionalización administrativa</t>
  </si>
  <si>
    <t xml:space="preserve">Dirección de Planeación Institucional/ dependencia encargada del proceso identificado </t>
  </si>
  <si>
    <r>
      <t>Subcomponente 4.</t>
    </r>
    <r>
      <rPr>
        <sz val="11"/>
        <color rgb="FF000000"/>
        <rFont val="Arial"/>
        <family val="2"/>
      </rPr>
      <t>  
Evaluación y retroalimentación a  la gestión institucional.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</si>
</sst>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s>
  <borders count="9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cellStyleXfs>
  <cellXfs count="782">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0" fontId="0" fillId="0" borderId="18" xfId="0" applyBorder="1"/>
    <xf numFmtId="9" fontId="0" fillId="0" borderId="0" xfId="1" applyFont="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0" fillId="0" borderId="0" xfId="0" applyBorder="1"/>
    <xf numFmtId="0" fontId="35" fillId="13" borderId="0" xfId="0" applyFont="1" applyFill="1" applyAlignment="1">
      <alignment vertical="center"/>
    </xf>
    <xf numFmtId="0" fontId="2" fillId="13" borderId="62"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wrapText="1"/>
      <protection locked="0"/>
    </xf>
    <xf numFmtId="0" fontId="2" fillId="13" borderId="63" xfId="0" applyFont="1" applyFill="1" applyBorder="1" applyAlignment="1" applyProtection="1">
      <alignment horizontal="center" vertical="center" textRotation="90" wrapText="1"/>
      <protection locked="0"/>
    </xf>
    <xf numFmtId="9" fontId="2" fillId="13" borderId="63" xfId="1" applyFont="1" applyFill="1" applyBorder="1" applyAlignment="1" applyProtection="1">
      <alignment horizontal="center" vertical="center" textRotation="90" wrapText="1"/>
      <protection locked="0"/>
    </xf>
    <xf numFmtId="0" fontId="0" fillId="13" borderId="50" xfId="0" applyFill="1" applyBorder="1" applyAlignment="1">
      <alignment vertical="center"/>
    </xf>
    <xf numFmtId="0" fontId="0" fillId="2" borderId="52" xfId="0" applyFill="1" applyBorder="1" applyAlignment="1" applyProtection="1">
      <alignment horizontal="center" vertical="center" wrapText="1"/>
      <protection locked="0"/>
    </xf>
    <xf numFmtId="49" fontId="0" fillId="2" borderId="52" xfId="0" applyNumberFormat="1" applyFill="1" applyBorder="1" applyAlignment="1" applyProtection="1">
      <alignment horizontal="center" vertical="center" wrapText="1"/>
      <protection locked="0"/>
    </xf>
    <xf numFmtId="49" fontId="5" fillId="2" borderId="37" xfId="0" applyNumberFormat="1" applyFont="1" applyFill="1" applyBorder="1" applyAlignment="1">
      <alignment horizontal="center" vertical="center" wrapText="1"/>
    </xf>
    <xf numFmtId="0" fontId="5" fillId="2" borderId="52" xfId="0" applyFont="1" applyFill="1" applyBorder="1" applyAlignment="1">
      <alignment horizontal="center" vertical="center" wrapText="1"/>
    </xf>
    <xf numFmtId="0" fontId="0" fillId="2" borderId="52" xfId="0" applyFill="1" applyBorder="1" applyAlignment="1" applyProtection="1">
      <alignment horizontal="center" vertical="center" textRotation="90" wrapText="1"/>
      <protection locked="0"/>
    </xf>
    <xf numFmtId="9" fontId="0" fillId="0" borderId="37" xfId="1" applyFont="1" applyBorder="1" applyAlignment="1">
      <alignment horizontal="center" vertical="center"/>
    </xf>
    <xf numFmtId="9" fontId="0" fillId="2" borderId="52" xfId="1" applyFont="1" applyFill="1" applyBorder="1" applyAlignment="1" applyProtection="1">
      <alignment horizontal="center" vertical="center" textRotation="90" wrapText="1"/>
      <protection locked="0"/>
    </xf>
    <xf numFmtId="9" fontId="0" fillId="2" borderId="52" xfId="0" applyNumberFormat="1" applyFill="1" applyBorder="1" applyAlignment="1" applyProtection="1">
      <alignment horizontal="center" vertical="center" textRotation="90" wrapText="1"/>
      <protection locked="0"/>
    </xf>
    <xf numFmtId="0" fontId="11" fillId="2" borderId="52" xfId="0" applyFont="1" applyFill="1" applyBorder="1" applyAlignment="1" applyProtection="1">
      <alignment horizontal="center" vertical="center" wrapText="1"/>
      <protection locked="0"/>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justify" vertical="top" wrapText="1"/>
    </xf>
    <xf numFmtId="0" fontId="10" fillId="0" borderId="37" xfId="2" applyBorder="1" applyAlignment="1">
      <alignment horizontal="justify" vertical="top" wrapText="1"/>
    </xf>
    <xf numFmtId="0" fontId="0" fillId="0" borderId="52" xfId="0"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vertical="top" wrapText="1"/>
    </xf>
    <xf numFmtId="0" fontId="0" fillId="0" borderId="37" xfId="0" applyBorder="1" applyAlignment="1">
      <alignment vertical="center"/>
    </xf>
    <xf numFmtId="9" fontId="0" fillId="0" borderId="0" xfId="1" applyFont="1" applyBorder="1" applyAlignment="1">
      <alignment horizontal="center" vertical="center"/>
    </xf>
    <xf numFmtId="0" fontId="0" fillId="0" borderId="0" xfId="0" applyBorder="1" applyAlignment="1">
      <alignment vertical="center"/>
    </xf>
    <xf numFmtId="9" fontId="0" fillId="0" borderId="0" xfId="0" applyNumberFormat="1" applyBorder="1"/>
    <xf numFmtId="0" fontId="0" fillId="2" borderId="48" xfId="0" applyFill="1"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49" fontId="0" fillId="2" borderId="48" xfId="0" applyNumberFormat="1" applyFill="1" applyBorder="1" applyAlignment="1" applyProtection="1">
      <alignment horizontal="center" vertical="center" wrapText="1"/>
      <protection locked="0"/>
    </xf>
    <xf numFmtId="49" fontId="5" fillId="2" borderId="48" xfId="0" applyNumberFormat="1" applyFont="1" applyFill="1" applyBorder="1" applyAlignment="1">
      <alignment horizontal="center" vertical="center" wrapText="1"/>
    </xf>
    <xf numFmtId="0" fontId="0" fillId="2" borderId="64" xfId="0" applyFill="1" applyBorder="1" applyAlignment="1" applyProtection="1">
      <alignment horizontal="center" vertical="center" textRotation="90" wrapText="1"/>
      <protection locked="0"/>
    </xf>
    <xf numFmtId="9" fontId="0" fillId="0" borderId="43" xfId="1" applyFont="1" applyBorder="1" applyAlignment="1">
      <alignment horizontal="center" vertical="center"/>
    </xf>
    <xf numFmtId="9" fontId="0" fillId="2" borderId="64" xfId="1" applyFont="1" applyFill="1" applyBorder="1" applyAlignment="1" applyProtection="1">
      <alignment horizontal="center" vertical="center" textRotation="90" wrapText="1"/>
      <protection locked="0"/>
    </xf>
    <xf numFmtId="9" fontId="0" fillId="2" borderId="64" xfId="0" applyNumberFormat="1" applyFill="1" applyBorder="1" applyAlignment="1" applyProtection="1">
      <alignment horizontal="center" vertical="center" textRotation="90" wrapText="1"/>
      <protection locked="0"/>
    </xf>
    <xf numFmtId="0" fontId="11" fillId="2" borderId="48"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48" xfId="0" applyBorder="1" applyAlignment="1">
      <alignment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48" xfId="0" applyBorder="1" applyAlignment="1">
      <alignment horizontal="justify" vertical="top" wrapText="1"/>
    </xf>
    <xf numFmtId="0" fontId="0" fillId="0" borderId="48" xfId="0" applyBorder="1" applyAlignment="1">
      <alignment horizontal="left" vertical="center" wrapText="1"/>
    </xf>
    <xf numFmtId="0" fontId="0" fillId="0" borderId="43" xfId="0" applyBorder="1" applyAlignment="1">
      <alignment vertical="center"/>
    </xf>
    <xf numFmtId="0" fontId="2" fillId="13" borderId="66" xfId="0"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9" xfId="0"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52" xfId="0" applyBorder="1" applyAlignment="1">
      <alignment vertical="center" wrapText="1"/>
    </xf>
    <xf numFmtId="0" fontId="0" fillId="0" borderId="53" xfId="0" applyBorder="1" applyAlignment="1">
      <alignment vertical="center" wrapText="1"/>
    </xf>
    <xf numFmtId="0" fontId="0" fillId="2" borderId="52" xfId="0" applyFill="1" applyBorder="1" applyAlignment="1">
      <alignment horizontal="center" vertical="center" wrapText="1"/>
    </xf>
    <xf numFmtId="0" fontId="0" fillId="2" borderId="52" xfId="0" applyFill="1" applyBorder="1" applyAlignment="1">
      <alignment vertical="center" wrapText="1"/>
    </xf>
    <xf numFmtId="0" fontId="0" fillId="0" borderId="52" xfId="0" applyFill="1" applyBorder="1" applyAlignment="1" applyProtection="1">
      <alignment horizontal="center" vertical="center" wrapText="1"/>
      <protection locked="0"/>
    </xf>
    <xf numFmtId="0" fontId="0" fillId="0" borderId="48" xfId="0" applyBorder="1" applyAlignment="1">
      <alignment vertical="center" wrapText="1"/>
    </xf>
    <xf numFmtId="0" fontId="0" fillId="0" borderId="44" xfId="0" applyBorder="1" applyAlignment="1">
      <alignment vertical="center"/>
    </xf>
    <xf numFmtId="0" fontId="0" fillId="2" borderId="48" xfId="0" applyFill="1" applyBorder="1" applyAlignment="1">
      <alignment horizontal="center" vertical="center" wrapText="1"/>
    </xf>
    <xf numFmtId="0" fontId="0" fillId="2" borderId="48" xfId="0" applyFill="1" applyBorder="1" applyAlignment="1">
      <alignment horizontal="center" vertical="center"/>
    </xf>
    <xf numFmtId="0" fontId="0" fillId="0" borderId="52" xfId="0" applyBorder="1" applyAlignment="1">
      <alignment horizontal="justify" vertical="center" wrapText="1"/>
    </xf>
    <xf numFmtId="0" fontId="0" fillId="0" borderId="44" xfId="0" applyBorder="1" applyAlignment="1">
      <alignment vertical="center" wrapText="1"/>
    </xf>
    <xf numFmtId="0" fontId="0" fillId="0" borderId="48" xfId="0" applyBorder="1" applyAlignment="1">
      <alignment horizontal="justify" vertical="center" wrapText="1"/>
    </xf>
    <xf numFmtId="0" fontId="0" fillId="0" borderId="19" xfId="0"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textRotation="90" wrapText="1"/>
      <protection locked="0"/>
    </xf>
    <xf numFmtId="9" fontId="0" fillId="0" borderId="50" xfId="1" applyFont="1" applyBorder="1" applyAlignment="1">
      <alignment horizontal="center" vertical="center"/>
    </xf>
    <xf numFmtId="9" fontId="0" fillId="2" borderId="63" xfId="1" applyFont="1" applyFill="1" applyBorder="1" applyAlignment="1" applyProtection="1">
      <alignment horizontal="center" vertical="center" textRotation="90" wrapText="1"/>
      <protection locked="0"/>
    </xf>
    <xf numFmtId="9" fontId="0" fillId="2" borderId="63" xfId="0" applyNumberFormat="1" applyFill="1" applyBorder="1" applyAlignment="1" applyProtection="1">
      <alignment horizontal="center" vertical="center" textRotation="90" wrapText="1"/>
      <protection locked="0"/>
    </xf>
    <xf numFmtId="0" fontId="11" fillId="2" borderId="63"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3" xfId="0" applyBorder="1" applyAlignment="1">
      <alignment vertical="center" wrapText="1"/>
    </xf>
    <xf numFmtId="0" fontId="0" fillId="0" borderId="63" xfId="0" applyBorder="1" applyAlignment="1">
      <alignment horizontal="center" vertical="center"/>
    </xf>
    <xf numFmtId="0" fontId="0" fillId="0" borderId="63" xfId="0" applyBorder="1" applyAlignment="1">
      <alignment horizontal="center" vertical="center" wrapText="1"/>
    </xf>
    <xf numFmtId="0" fontId="0" fillId="0" borderId="63" xfId="0" applyBorder="1" applyAlignment="1">
      <alignment horizontal="justify" wrapText="1"/>
    </xf>
    <xf numFmtId="0" fontId="0" fillId="0" borderId="50" xfId="0" applyBorder="1" applyAlignment="1">
      <alignment vertical="center"/>
    </xf>
    <xf numFmtId="0" fontId="10" fillId="0" borderId="52" xfId="2" applyBorder="1" applyAlignment="1">
      <alignment horizontal="justify" vertical="center" wrapText="1"/>
    </xf>
    <xf numFmtId="0" fontId="10" fillId="0" borderId="37" xfId="2" applyBorder="1" applyAlignment="1">
      <alignment horizontal="justify" vertical="center" wrapText="1"/>
    </xf>
    <xf numFmtId="0" fontId="0" fillId="0" borderId="21" xfId="0" applyBorder="1" applyAlignment="1" applyProtection="1">
      <alignment horizontal="center" vertical="center" wrapText="1"/>
      <protection locked="0"/>
    </xf>
    <xf numFmtId="0" fontId="10" fillId="0" borderId="48" xfId="2" applyBorder="1" applyAlignment="1">
      <alignment horizontal="justify" vertical="center" wrapText="1"/>
    </xf>
    <xf numFmtId="0" fontId="10" fillId="0" borderId="43" xfId="2" applyBorder="1" applyAlignment="1">
      <alignment horizontal="justify" vertical="center" wrapText="1"/>
    </xf>
    <xf numFmtId="0" fontId="0" fillId="0" borderId="53" xfId="0" applyBorder="1" applyAlignment="1">
      <alignment horizontal="center" vertical="center" wrapText="1"/>
    </xf>
    <xf numFmtId="0" fontId="5" fillId="0" borderId="52" xfId="0" applyFont="1" applyBorder="1" applyAlignment="1">
      <alignment horizontal="justify"/>
    </xf>
    <xf numFmtId="0" fontId="0" fillId="0" borderId="44" xfId="0" applyBorder="1" applyAlignment="1">
      <alignment horizontal="center" vertical="center" wrapText="1"/>
    </xf>
    <xf numFmtId="0" fontId="5" fillId="0" borderId="48" xfId="0" applyFont="1" applyBorder="1" applyAlignment="1">
      <alignment horizontal="justify" vertical="center" wrapText="1"/>
    </xf>
    <xf numFmtId="0" fontId="5" fillId="0" borderId="48" xfId="0" applyFont="1" applyBorder="1" applyAlignment="1">
      <alignment horizontal="justify"/>
    </xf>
    <xf numFmtId="0" fontId="0" fillId="0" borderId="56"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horizontal="center" vertical="center" textRotation="90" wrapText="1"/>
      <protection locked="0"/>
    </xf>
    <xf numFmtId="0" fontId="0" fillId="4" borderId="52" xfId="0" applyFill="1" applyBorder="1" applyAlignment="1" applyProtection="1">
      <alignment horizontal="center" vertical="center" textRotation="90" wrapText="1"/>
      <protection locked="0"/>
    </xf>
    <xf numFmtId="9" fontId="0" fillId="2" borderId="37" xfId="1" applyFont="1" applyFill="1" applyBorder="1" applyAlignment="1">
      <alignment horizontal="center" vertical="center"/>
    </xf>
    <xf numFmtId="0" fontId="11" fillId="0" borderId="52" xfId="0" applyFont="1" applyBorder="1" applyAlignment="1" applyProtection="1">
      <alignment horizontal="center" vertical="center" wrapText="1"/>
      <protection locked="0"/>
    </xf>
    <xf numFmtId="0" fontId="0" fillId="4" borderId="53" xfId="0" applyFill="1" applyBorder="1" applyAlignment="1">
      <alignment horizontal="center" vertical="center"/>
    </xf>
    <xf numFmtId="0" fontId="0" fillId="4" borderId="37" xfId="0" applyFill="1" applyBorder="1" applyAlignment="1">
      <alignment vertical="center"/>
    </xf>
    <xf numFmtId="0" fontId="0" fillId="0" borderId="5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4" xfId="0" applyBorder="1" applyAlignment="1" applyProtection="1">
      <alignment horizontal="center" vertical="center" textRotation="90" wrapText="1"/>
      <protection locked="0"/>
    </xf>
    <xf numFmtId="0" fontId="0" fillId="4" borderId="64" xfId="0" applyFill="1" applyBorder="1" applyAlignment="1" applyProtection="1">
      <alignment horizontal="center" vertical="center" textRotation="90" wrapText="1"/>
      <protection locked="0"/>
    </xf>
    <xf numFmtId="9" fontId="0" fillId="2" borderId="43" xfId="1" applyFont="1" applyFill="1" applyBorder="1" applyAlignment="1">
      <alignment horizontal="center" vertical="center"/>
    </xf>
    <xf numFmtId="0" fontId="11" fillId="0" borderId="48" xfId="0" applyFont="1" applyBorder="1" applyAlignment="1" applyProtection="1">
      <alignment horizontal="center" vertical="center" wrapText="1"/>
      <protection locked="0"/>
    </xf>
    <xf numFmtId="0" fontId="0" fillId="4" borderId="65" xfId="0" applyFill="1" applyBorder="1" applyAlignment="1">
      <alignment horizontal="center" vertical="center"/>
    </xf>
    <xf numFmtId="0" fontId="0" fillId="4" borderId="43" xfId="0" applyFill="1" applyBorder="1" applyAlignment="1">
      <alignment vertical="center"/>
    </xf>
    <xf numFmtId="0" fontId="0" fillId="0" borderId="43" xfId="0" applyBorder="1" applyAlignment="1">
      <alignment horizontal="justify" vertical="top" wrapText="1"/>
    </xf>
    <xf numFmtId="0" fontId="11" fillId="2" borderId="56"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left" vertical="center" wrapText="1"/>
      <protection locked="0"/>
    </xf>
    <xf numFmtId="0" fontId="11" fillId="2" borderId="6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0" borderId="52" xfId="0" applyBorder="1" applyAlignment="1">
      <alignment horizontal="justify" wrapText="1"/>
    </xf>
    <xf numFmtId="0" fontId="0" fillId="2" borderId="52" xfId="0" applyFill="1" applyBorder="1" applyAlignment="1">
      <alignment horizontal="center" vertical="center"/>
    </xf>
    <xf numFmtId="0" fontId="0" fillId="2" borderId="37" xfId="0" applyFill="1" applyBorder="1" applyAlignment="1">
      <alignment vertical="center"/>
    </xf>
    <xf numFmtId="0" fontId="0" fillId="2" borderId="48" xfId="0" applyFill="1" applyBorder="1" applyAlignment="1">
      <alignment vertical="center" wrapText="1"/>
    </xf>
    <xf numFmtId="0" fontId="0" fillId="2" borderId="44" xfId="0" applyFill="1" applyBorder="1" applyAlignment="1">
      <alignment vertical="center" wrapText="1"/>
    </xf>
    <xf numFmtId="0" fontId="0" fillId="2" borderId="48" xfId="0" applyFill="1" applyBorder="1" applyAlignment="1">
      <alignment horizontal="justify" wrapText="1"/>
    </xf>
    <xf numFmtId="0" fontId="0" fillId="2" borderId="43" xfId="0" applyFill="1" applyBorder="1" applyAlignment="1">
      <alignment vertical="center"/>
    </xf>
    <xf numFmtId="0" fontId="10" fillId="0" borderId="68" xfId="2" applyBorder="1" applyAlignment="1">
      <alignment horizontal="justify" vertical="center" wrapText="1"/>
    </xf>
    <xf numFmtId="0" fontId="10" fillId="0" borderId="52" xfId="2" applyBorder="1" applyAlignment="1">
      <alignment vertical="center" wrapText="1"/>
    </xf>
    <xf numFmtId="0" fontId="10" fillId="0" borderId="48" xfId="2" applyBorder="1" applyAlignment="1">
      <alignment vertical="center" wrapText="1"/>
    </xf>
    <xf numFmtId="0" fontId="0" fillId="7" borderId="43" xfId="0" applyFill="1" applyBorder="1" applyAlignment="1">
      <alignment vertical="center"/>
    </xf>
    <xf numFmtId="0" fontId="10" fillId="0" borderId="50" xfId="2" applyBorder="1" applyAlignment="1">
      <alignment vertical="center" wrapText="1"/>
    </xf>
    <xf numFmtId="0" fontId="0" fillId="2" borderId="66"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3" xfId="0" applyFill="1" applyBorder="1" applyAlignment="1">
      <alignment horizontal="center" vertical="center" wrapText="1"/>
    </xf>
    <xf numFmtId="0" fontId="0" fillId="2" borderId="50" xfId="0" applyFill="1" applyBorder="1" applyAlignment="1">
      <alignment vertical="center"/>
    </xf>
    <xf numFmtId="0" fontId="0" fillId="2" borderId="69" xfId="0" applyFill="1" applyBorder="1" applyAlignment="1" applyProtection="1">
      <alignment horizontal="center" vertical="center" wrapText="1"/>
      <protection locked="0"/>
    </xf>
    <xf numFmtId="0" fontId="0" fillId="0" borderId="64" xfId="0" applyBorder="1" applyAlignment="1">
      <alignment horizontal="center" vertical="center"/>
    </xf>
    <xf numFmtId="0" fontId="0" fillId="0" borderId="64" xfId="0" applyBorder="1" applyAlignment="1">
      <alignment horizontal="center" vertical="center" wrapText="1"/>
    </xf>
    <xf numFmtId="0" fontId="34" fillId="0" borderId="64" xfId="2" applyFont="1" applyBorder="1" applyAlignment="1">
      <alignment horizontal="center" vertical="center"/>
    </xf>
    <xf numFmtId="0" fontId="0" fillId="0" borderId="63" xfId="0" applyBorder="1" applyAlignment="1" applyProtection="1">
      <alignment horizontal="center" vertical="center" wrapText="1"/>
      <protection locked="0"/>
    </xf>
    <xf numFmtId="0" fontId="0" fillId="2" borderId="63" xfId="0" applyFill="1" applyBorder="1" applyAlignment="1">
      <alignment wrapText="1"/>
    </xf>
    <xf numFmtId="0" fontId="34" fillId="0" borderId="63" xfId="2" applyFont="1" applyBorder="1" applyAlignment="1">
      <alignment horizontal="center" vertical="center"/>
    </xf>
    <xf numFmtId="0" fontId="0" fillId="7" borderId="50" xfId="0" applyFill="1" applyBorder="1" applyAlignment="1">
      <alignment vertical="center"/>
    </xf>
    <xf numFmtId="0" fontId="0" fillId="2" borderId="56"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2" xfId="0" applyFill="1" applyBorder="1" applyAlignment="1">
      <alignment horizontal="justify" vertical="top" wrapText="1"/>
    </xf>
    <xf numFmtId="0" fontId="0" fillId="2" borderId="52" xfId="0" applyFill="1" applyBorder="1" applyAlignment="1">
      <alignment horizontal="justify" wrapText="1"/>
    </xf>
    <xf numFmtId="0" fontId="0" fillId="2" borderId="69"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8" xfId="0" applyFill="1" applyBorder="1" applyAlignment="1">
      <alignment horizontal="justify" vertical="top" wrapText="1"/>
    </xf>
    <xf numFmtId="0" fontId="0" fillId="2" borderId="48" xfId="0" applyFill="1" applyBorder="1" applyAlignment="1">
      <alignment horizontal="justify"/>
    </xf>
    <xf numFmtId="0" fontId="11" fillId="2" borderId="66" xfId="0" applyFont="1" applyFill="1" applyBorder="1" applyAlignment="1" applyProtection="1">
      <alignment horizontal="center" vertical="center" wrapText="1"/>
      <protection locked="0"/>
    </xf>
    <xf numFmtId="0" fontId="0" fillId="0" borderId="67" xfId="0" applyBorder="1" applyAlignment="1">
      <alignment vertical="center" wrapText="1"/>
    </xf>
    <xf numFmtId="0" fontId="0" fillId="2" borderId="0" xfId="0" applyFill="1" applyBorder="1" applyAlignment="1">
      <alignment vertical="center"/>
    </xf>
    <xf numFmtId="0" fontId="0" fillId="2" borderId="0" xfId="0" applyFill="1" applyBorder="1"/>
    <xf numFmtId="0" fontId="0" fillId="2" borderId="52" xfId="0" applyFill="1" applyBorder="1" applyAlignment="1" applyProtection="1">
      <alignment vertical="center" wrapText="1"/>
      <protection locked="0"/>
    </xf>
    <xf numFmtId="0" fontId="0" fillId="2" borderId="57" xfId="0" applyFill="1" applyBorder="1" applyAlignment="1" applyProtection="1">
      <alignment horizontal="center" vertical="center"/>
      <protection locked="0"/>
    </xf>
    <xf numFmtId="0" fontId="0" fillId="2" borderId="48" xfId="0" applyFill="1" applyBorder="1" applyAlignment="1" applyProtection="1">
      <alignment vertical="center" wrapText="1"/>
      <protection locked="0"/>
    </xf>
    <xf numFmtId="0" fontId="0" fillId="2" borderId="48" xfId="0" applyFill="1" applyBorder="1" applyAlignment="1" applyProtection="1">
      <alignment horizontal="center" vertical="center" textRotation="90" wrapText="1"/>
      <protection locked="0"/>
    </xf>
    <xf numFmtId="0" fontId="0" fillId="2" borderId="52" xfId="0" applyFill="1" applyBorder="1" applyAlignment="1" applyProtection="1">
      <alignment horizontal="left" vertical="center" wrapText="1"/>
      <protection locked="0"/>
    </xf>
    <xf numFmtId="0" fontId="29" fillId="0" borderId="57" xfId="0" applyFont="1" applyBorder="1" applyAlignment="1">
      <alignment horizontal="justify" wrapText="1"/>
    </xf>
    <xf numFmtId="0" fontId="0" fillId="2" borderId="52" xfId="0" applyFill="1" applyBorder="1" applyAlignment="1">
      <alignment horizontal="left" vertical="center" wrapText="1"/>
    </xf>
    <xf numFmtId="0" fontId="0" fillId="2" borderId="52" xfId="0" applyFill="1" applyBorder="1" applyAlignment="1" applyProtection="1">
      <alignment vertical="center"/>
      <protection locked="0"/>
    </xf>
    <xf numFmtId="0" fontId="0" fillId="2" borderId="48" xfId="0" applyFill="1" applyBorder="1" applyAlignment="1" applyProtection="1">
      <alignment vertical="center"/>
      <protection locked="0"/>
    </xf>
    <xf numFmtId="0" fontId="0" fillId="2" borderId="63" xfId="0" applyFill="1" applyBorder="1" applyAlignment="1" applyProtection="1">
      <alignment vertical="center" wrapText="1"/>
      <protection locked="0"/>
    </xf>
    <xf numFmtId="0" fontId="0" fillId="2" borderId="63" xfId="0" applyFill="1" applyBorder="1" applyAlignment="1" applyProtection="1">
      <alignment horizontal="justify" vertical="center" wrapText="1"/>
      <protection locked="0"/>
    </xf>
    <xf numFmtId="0" fontId="0" fillId="0" borderId="66" xfId="0" applyBorder="1" applyAlignment="1" applyProtection="1">
      <alignment vertical="center" wrapText="1"/>
      <protection locked="0"/>
    </xf>
    <xf numFmtId="0" fontId="0" fillId="2" borderId="63" xfId="0" applyFill="1" applyBorder="1" applyAlignment="1">
      <alignment vertical="center" wrapText="1"/>
    </xf>
    <xf numFmtId="0" fontId="29" fillId="12" borderId="66" xfId="0" applyFont="1" applyFill="1" applyBorder="1" applyAlignment="1">
      <alignment horizontal="justify" wrapText="1"/>
    </xf>
    <xf numFmtId="0" fontId="0" fillId="2" borderId="39"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textRotation="90" wrapText="1"/>
      <protection locked="0"/>
    </xf>
    <xf numFmtId="9" fontId="0" fillId="2" borderId="68" xfId="1" applyFont="1" applyFill="1" applyBorder="1" applyAlignment="1" applyProtection="1">
      <alignment horizontal="center" vertical="center" textRotation="90" wrapText="1"/>
      <protection locked="0"/>
    </xf>
    <xf numFmtId="9" fontId="0" fillId="2" borderId="68" xfId="0" applyNumberFormat="1" applyFill="1" applyBorder="1" applyAlignment="1" applyProtection="1">
      <alignment horizontal="center" vertical="center" textRotation="90" wrapText="1"/>
      <protection locked="0"/>
    </xf>
    <xf numFmtId="0" fontId="0" fillId="0" borderId="39" xfId="0" applyBorder="1" applyAlignment="1" applyProtection="1">
      <alignment horizontal="center" vertical="center" wrapText="1"/>
      <protection locked="0"/>
    </xf>
    <xf numFmtId="0" fontId="0" fillId="0" borderId="68" xfId="0" applyBorder="1" applyAlignment="1">
      <alignment horizontal="center" vertical="center"/>
    </xf>
    <xf numFmtId="0" fontId="0" fillId="0" borderId="68" xfId="0" applyBorder="1" applyAlignment="1">
      <alignment horizontal="center" vertical="center" wrapText="1"/>
    </xf>
    <xf numFmtId="9" fontId="0" fillId="2" borderId="48" xfId="1" applyFont="1" applyFill="1" applyBorder="1" applyAlignment="1" applyProtection="1">
      <alignment horizontal="center" vertical="center" textRotation="90" wrapText="1"/>
      <protection locked="0"/>
    </xf>
    <xf numFmtId="9" fontId="0" fillId="2" borderId="48" xfId="0" applyNumberFormat="1" applyFill="1" applyBorder="1" applyAlignment="1" applyProtection="1">
      <alignment horizontal="center" vertical="center" textRotation="90" wrapText="1"/>
      <protection locked="0"/>
    </xf>
    <xf numFmtId="0" fontId="0" fillId="2" borderId="70" xfId="0" applyFill="1" applyBorder="1" applyAlignment="1">
      <alignment horizontal="center" vertical="center"/>
    </xf>
    <xf numFmtId="0" fontId="0" fillId="2" borderId="71" xfId="0" applyFill="1" applyBorder="1" applyAlignment="1" applyProtection="1">
      <alignment horizontal="center" vertical="center" wrapText="1"/>
      <protection locked="0"/>
    </xf>
    <xf numFmtId="0" fontId="0" fillId="2" borderId="71" xfId="0" applyFill="1" applyBorder="1" applyAlignment="1">
      <alignment horizontal="center" vertical="center" wrapText="1"/>
    </xf>
    <xf numFmtId="0" fontId="0" fillId="0" borderId="71" xfId="0" applyBorder="1" applyAlignment="1">
      <alignment vertical="center"/>
    </xf>
    <xf numFmtId="0" fontId="0" fillId="0" borderId="70" xfId="0" applyBorder="1" applyAlignment="1" applyProtection="1">
      <alignment horizontal="center" vertical="center" wrapText="1"/>
      <protection locked="0"/>
    </xf>
    <xf numFmtId="0" fontId="0" fillId="0" borderId="71" xfId="0" applyBorder="1" applyAlignment="1">
      <alignment horizontal="left" vertical="center" wrapText="1"/>
    </xf>
    <xf numFmtId="0" fontId="0" fillId="0" borderId="71" xfId="0" applyBorder="1" applyAlignment="1">
      <alignment horizontal="center" vertical="center"/>
    </xf>
    <xf numFmtId="0" fontId="0" fillId="0" borderId="71" xfId="0" applyBorder="1" applyAlignment="1">
      <alignment horizontal="center" vertical="center" wrapText="1"/>
    </xf>
    <xf numFmtId="0" fontId="0" fillId="0" borderId="63" xfId="0" applyBorder="1" applyAlignment="1">
      <alignment horizontal="justify" vertical="center" wrapText="1"/>
    </xf>
    <xf numFmtId="0" fontId="11" fillId="0" borderId="63" xfId="0" applyFont="1" applyBorder="1" applyAlignment="1">
      <alignment horizontal="justify" vertical="center" wrapText="1"/>
    </xf>
    <xf numFmtId="0" fontId="0" fillId="2" borderId="66" xfId="0" applyFill="1" applyBorder="1" applyAlignment="1">
      <alignment horizontal="center" vertical="center"/>
    </xf>
    <xf numFmtId="0" fontId="26" fillId="0" borderId="63" xfId="0" applyFont="1" applyBorder="1" applyAlignment="1" applyProtection="1">
      <alignment horizontal="center" vertical="center" textRotation="90" wrapText="1"/>
      <protection locked="0"/>
    </xf>
    <xf numFmtId="9" fontId="26" fillId="0" borderId="63" xfId="1" applyFont="1" applyFill="1" applyBorder="1" applyAlignment="1" applyProtection="1">
      <alignment horizontal="center" vertical="center" textRotation="90" wrapText="1"/>
      <protection locked="0"/>
    </xf>
    <xf numFmtId="9" fontId="26" fillId="0" borderId="63" xfId="0" applyNumberFormat="1" applyFont="1" applyBorder="1" applyAlignment="1" applyProtection="1">
      <alignment horizontal="center" vertical="center" textRotation="90" wrapText="1"/>
      <protection locked="0"/>
    </xf>
    <xf numFmtId="0" fontId="0" fillId="0" borderId="63" xfId="0" applyBorder="1" applyAlignment="1">
      <alignment horizontal="center" vertical="center" textRotation="90" wrapText="1"/>
    </xf>
    <xf numFmtId="0" fontId="26" fillId="2" borderId="63" xfId="0" applyFont="1" applyFill="1" applyBorder="1" applyAlignment="1" applyProtection="1">
      <alignment horizontal="center" vertical="center" textRotation="90" wrapText="1"/>
      <protection locked="0"/>
    </xf>
    <xf numFmtId="0" fontId="0" fillId="0" borderId="66" xfId="0" applyBorder="1" applyAlignment="1" applyProtection="1">
      <alignment horizontal="center" vertical="center" wrapText="1"/>
      <protection locked="0"/>
    </xf>
    <xf numFmtId="0" fontId="26" fillId="0" borderId="63" xfId="0" applyFont="1" applyBorder="1" applyAlignment="1">
      <alignment horizontal="center" vertical="center" wrapText="1"/>
    </xf>
    <xf numFmtId="0" fontId="10" fillId="0" borderId="63" xfId="2" applyBorder="1" applyAlignment="1">
      <alignment horizontal="justify" wrapText="1"/>
    </xf>
    <xf numFmtId="0" fontId="0" fillId="0" borderId="63" xfId="0" applyBorder="1" applyAlignment="1">
      <alignment horizontal="justify" vertical="top" wrapText="1"/>
    </xf>
    <xf numFmtId="0" fontId="5" fillId="0" borderId="50" xfId="0" applyFont="1" applyBorder="1" applyAlignment="1">
      <alignment vertical="top" wrapText="1"/>
    </xf>
    <xf numFmtId="0" fontId="2" fillId="13" borderId="72" xfId="0" applyFont="1" applyFill="1" applyBorder="1" applyAlignment="1" applyProtection="1">
      <alignment horizontal="center" vertical="center" wrapText="1"/>
      <protection locked="0"/>
    </xf>
    <xf numFmtId="0" fontId="5" fillId="2"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2" borderId="3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0" fillId="2" borderId="73" xfId="0" applyFill="1" applyBorder="1" applyAlignment="1" applyProtection="1">
      <alignment horizontal="center" vertical="center" wrapText="1"/>
      <protection locked="0"/>
    </xf>
    <xf numFmtId="0" fontId="11" fillId="2" borderId="72" xfId="0" applyFont="1" applyFill="1" applyBorder="1" applyAlignment="1" applyProtection="1">
      <alignment horizontal="center" vertical="center" wrapText="1"/>
      <protection locked="0"/>
    </xf>
    <xf numFmtId="0" fontId="0" fillId="2" borderId="61" xfId="0" applyFill="1" applyBorder="1" applyAlignment="1">
      <alignment horizontal="center" vertical="center" wrapText="1"/>
    </xf>
    <xf numFmtId="0" fontId="0" fillId="2" borderId="29" xfId="0"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2" borderId="27" xfId="0" applyFill="1" applyBorder="1" applyAlignment="1" applyProtection="1">
      <alignment horizontal="center" vertical="center" wrapText="1"/>
      <protection locked="0"/>
    </xf>
    <xf numFmtId="0" fontId="0" fillId="2" borderId="31" xfId="0" applyFill="1" applyBorder="1" applyAlignment="1">
      <alignment horizontal="center" vertical="center" wrapText="1"/>
    </xf>
    <xf numFmtId="0" fontId="0" fillId="2" borderId="20" xfId="0" applyFill="1" applyBorder="1" applyAlignment="1">
      <alignment horizontal="center" vertical="center" wrapText="1"/>
    </xf>
    <xf numFmtId="0" fontId="11" fillId="2" borderId="25" xfId="0" applyFont="1" applyFill="1" applyBorder="1" applyAlignment="1" applyProtection="1">
      <alignment horizontal="center" vertical="center" wrapText="1"/>
      <protection locked="0"/>
    </xf>
    <xf numFmtId="0" fontId="0" fillId="2" borderId="74" xfId="0" applyFill="1" applyBorder="1" applyAlignment="1">
      <alignment vertical="center" wrapText="1"/>
    </xf>
    <xf numFmtId="0" fontId="0" fillId="2" borderId="72" xfId="0" applyFill="1" applyBorder="1" applyAlignment="1">
      <alignment horizontal="center" vertical="center" wrapText="1"/>
    </xf>
    <xf numFmtId="0" fontId="0" fillId="0" borderId="56" xfId="0" applyBorder="1" applyAlignment="1">
      <alignment horizontal="justify" vertical="top" wrapText="1"/>
    </xf>
    <xf numFmtId="0" fontId="0" fillId="0" borderId="13" xfId="0" applyBorder="1" applyAlignment="1">
      <alignment horizontal="justify" vertical="top" wrapText="1"/>
    </xf>
    <xf numFmtId="0" fontId="0" fillId="0" borderId="57" xfId="0" applyBorder="1" applyAlignment="1">
      <alignment horizontal="justify" vertical="top" wrapText="1"/>
    </xf>
    <xf numFmtId="0" fontId="0" fillId="2" borderId="56" xfId="0" applyFill="1" applyBorder="1" applyAlignment="1">
      <alignment horizontal="center" vertical="center" wrapText="1"/>
    </xf>
    <xf numFmtId="0" fontId="0" fillId="0" borderId="56" xfId="0" applyBorder="1" applyAlignment="1">
      <alignment horizontal="justify" vertical="center" wrapText="1"/>
    </xf>
    <xf numFmtId="0" fontId="0" fillId="0" borderId="13" xfId="0" applyBorder="1" applyAlignment="1">
      <alignment horizontal="justify" vertical="center" wrapText="1"/>
    </xf>
    <xf numFmtId="0" fontId="0" fillId="0" borderId="57" xfId="0" applyBorder="1" applyAlignment="1">
      <alignment horizontal="justify"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2" borderId="56" xfId="0" applyFill="1" applyBorder="1" applyAlignment="1">
      <alignment vertical="center" wrapText="1"/>
    </xf>
    <xf numFmtId="0" fontId="0" fillId="2" borderId="57" xfId="0" applyFill="1" applyBorder="1" applyAlignment="1">
      <alignment vertical="center" wrapText="1"/>
    </xf>
    <xf numFmtId="0" fontId="0" fillId="2" borderId="56" xfId="0" applyFill="1" applyBorder="1" applyAlignment="1" applyProtection="1">
      <alignment horizontal="justify" vertical="center" wrapText="1"/>
      <protection locked="0"/>
    </xf>
    <xf numFmtId="0" fontId="0" fillId="2" borderId="57" xfId="0" applyFill="1" applyBorder="1" applyAlignment="1" applyProtection="1">
      <alignment horizontal="justify" vertical="center" wrapText="1"/>
      <protection locked="0"/>
    </xf>
    <xf numFmtId="0" fontId="0" fillId="2" borderId="66" xfId="0" applyFill="1" applyBorder="1" applyAlignment="1">
      <alignment wrapText="1"/>
    </xf>
    <xf numFmtId="0" fontId="0" fillId="2" borderId="69" xfId="0" applyFill="1" applyBorder="1" applyAlignment="1">
      <alignment vertical="top" wrapText="1"/>
    </xf>
    <xf numFmtId="0" fontId="0" fillId="0" borderId="66" xfId="0" applyBorder="1" applyAlignment="1">
      <alignment horizontal="center" vertical="center" wrapText="1"/>
    </xf>
    <xf numFmtId="0" fontId="0" fillId="2" borderId="56" xfId="0" applyFill="1" applyBorder="1" applyAlignment="1">
      <alignment horizontal="justify" vertical="top" wrapText="1"/>
    </xf>
    <xf numFmtId="0" fontId="0" fillId="2" borderId="57" xfId="0" applyFill="1" applyBorder="1" applyAlignment="1">
      <alignment horizontal="justify" vertical="top" wrapText="1"/>
    </xf>
    <xf numFmtId="0" fontId="0" fillId="0" borderId="56"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6" xfId="0" applyFill="1" applyBorder="1" applyAlignment="1">
      <alignment vertical="center" wrapText="1"/>
    </xf>
    <xf numFmtId="0" fontId="0" fillId="0" borderId="66" xfId="0" applyBorder="1" applyAlignment="1">
      <alignment horizontal="justify" vertical="center" wrapText="1"/>
    </xf>
    <xf numFmtId="0" fontId="0" fillId="0" borderId="66" xfId="0" applyBorder="1" applyAlignment="1">
      <alignment horizontal="justify" vertical="top" wrapText="1"/>
    </xf>
    <xf numFmtId="0" fontId="2" fillId="13" borderId="62" xfId="0" applyFont="1" applyFill="1" applyBorder="1" applyAlignment="1" applyProtection="1">
      <alignment horizontal="center" vertical="center" textRotation="90" wrapText="1"/>
      <protection locked="0"/>
    </xf>
    <xf numFmtId="0" fontId="0" fillId="2" borderId="55" xfId="0" applyFill="1" applyBorder="1" applyAlignment="1" applyProtection="1">
      <alignment horizontal="center" vertical="center" textRotation="90" wrapText="1"/>
      <protection locked="0"/>
    </xf>
    <xf numFmtId="0" fontId="10" fillId="0" borderId="61" xfId="2" applyBorder="1" applyAlignment="1">
      <alignment wrapText="1"/>
    </xf>
    <xf numFmtId="0" fontId="0" fillId="2" borderId="26" xfId="0" applyFill="1" applyBorder="1" applyAlignment="1" applyProtection="1">
      <alignment horizontal="center" vertical="center" textRotation="90" wrapText="1"/>
      <protection locked="0"/>
    </xf>
    <xf numFmtId="0" fontId="0" fillId="0" borderId="29" xfId="0" applyBorder="1" applyAlignment="1">
      <alignment wrapText="1"/>
    </xf>
    <xf numFmtId="0" fontId="0" fillId="2" borderId="54" xfId="0" applyFill="1" applyBorder="1" applyAlignment="1" applyProtection="1">
      <alignment horizontal="center" vertical="center" textRotation="90" wrapText="1"/>
      <protection locked="0"/>
    </xf>
    <xf numFmtId="0" fontId="0" fillId="0" borderId="31" xfId="0" applyBorder="1" applyAlignment="1">
      <alignment wrapText="1"/>
    </xf>
    <xf numFmtId="0" fontId="0" fillId="0" borderId="61"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2" borderId="62" xfId="0" applyFill="1" applyBorder="1" applyAlignment="1" applyProtection="1">
      <alignment horizontal="center" vertical="center" textRotation="90" wrapText="1"/>
      <protection locked="0"/>
    </xf>
    <xf numFmtId="0" fontId="0" fillId="0" borderId="72" xfId="0" applyBorder="1" applyAlignment="1">
      <alignment horizontal="center" vertical="center" wrapText="1"/>
    </xf>
    <xf numFmtId="0" fontId="0" fillId="0" borderId="61" xfId="0" applyBorder="1" applyAlignment="1">
      <alignment horizontal="center" vertical="center" wrapText="1"/>
    </xf>
    <xf numFmtId="0" fontId="0" fillId="0" borderId="31" xfId="0" applyBorder="1" applyAlignment="1">
      <alignment horizontal="center" vertical="center" wrapText="1"/>
    </xf>
    <xf numFmtId="0" fontId="0" fillId="0" borderId="55" xfId="0" applyBorder="1" applyAlignment="1" applyProtection="1">
      <alignment horizontal="center" vertical="center" textRotation="90" wrapText="1"/>
      <protection locked="0"/>
    </xf>
    <xf numFmtId="0" fontId="0" fillId="0" borderId="54" xfId="0" applyBorder="1" applyAlignment="1" applyProtection="1">
      <alignment horizontal="center" vertical="center" textRotation="90" wrapText="1"/>
      <protection locked="0"/>
    </xf>
    <xf numFmtId="0" fontId="11" fillId="2" borderId="55" xfId="0" applyFont="1" applyFill="1" applyBorder="1" applyAlignment="1" applyProtection="1">
      <alignment horizontal="center" vertical="center" textRotation="90" wrapText="1"/>
      <protection locked="0"/>
    </xf>
    <xf numFmtId="0" fontId="0" fillId="0" borderId="61" xfId="0" applyBorder="1" applyAlignment="1">
      <alignment wrapText="1"/>
    </xf>
    <xf numFmtId="0" fontId="0" fillId="2" borderId="31" xfId="0" applyFill="1" applyBorder="1" applyAlignment="1">
      <alignment vertical="center" wrapText="1"/>
    </xf>
    <xf numFmtId="0" fontId="0" fillId="0" borderId="61" xfId="0" applyBorder="1" applyAlignment="1">
      <alignment horizontal="left" vertical="center" wrapText="1"/>
    </xf>
    <xf numFmtId="0" fontId="0" fillId="0" borderId="31" xfId="0" applyBorder="1" applyAlignment="1">
      <alignment horizontal="left" vertical="center" wrapText="1"/>
    </xf>
    <xf numFmtId="0" fontId="0" fillId="0" borderId="72" xfId="0" applyBorder="1" applyAlignment="1" applyProtection="1">
      <alignment horizontal="center" vertical="center" wrapText="1"/>
      <protection locked="0"/>
    </xf>
    <xf numFmtId="0" fontId="10" fillId="0" borderId="73" xfId="2" applyFill="1" applyBorder="1" applyAlignment="1" applyProtection="1">
      <alignment horizontal="center" vertical="center" wrapText="1"/>
      <protection locked="0"/>
    </xf>
    <xf numFmtId="0" fontId="10" fillId="2" borderId="61" xfId="2" applyFill="1" applyBorder="1" applyAlignment="1">
      <alignment wrapText="1"/>
    </xf>
    <xf numFmtId="0" fontId="10" fillId="2" borderId="31" xfId="2" applyFill="1" applyBorder="1" applyAlignment="1">
      <alignment wrapText="1"/>
    </xf>
    <xf numFmtId="0" fontId="11" fillId="2" borderId="62" xfId="0" applyFont="1" applyFill="1" applyBorder="1" applyAlignment="1" applyProtection="1">
      <alignment horizontal="center" vertical="center" textRotation="90" wrapText="1"/>
      <protection locked="0"/>
    </xf>
    <xf numFmtId="0" fontId="0" fillId="0" borderId="72" xfId="0" applyBorder="1" applyAlignment="1">
      <alignment vertical="center" wrapText="1"/>
    </xf>
    <xf numFmtId="0" fontId="10" fillId="0" borderId="47" xfId="2" applyBorder="1" applyAlignment="1">
      <alignment vertical="center" wrapText="1"/>
    </xf>
    <xf numFmtId="0" fontId="0" fillId="2" borderId="29" xfId="0" applyFill="1" applyBorder="1" applyAlignment="1">
      <alignment vertical="center" wrapText="1"/>
    </xf>
    <xf numFmtId="0" fontId="0" fillId="2" borderId="31" xfId="0" applyFill="1" applyBorder="1" applyAlignment="1">
      <alignment horizontal="left" vertical="center" wrapText="1"/>
    </xf>
    <xf numFmtId="0" fontId="0" fillId="2" borderId="30" xfId="0" applyFill="1" applyBorder="1" applyAlignment="1" applyProtection="1">
      <alignment horizontal="center" vertical="center" textRotation="90" wrapText="1"/>
      <protection locked="0"/>
    </xf>
    <xf numFmtId="0" fontId="0" fillId="0" borderId="72" xfId="0" applyBorder="1" applyAlignment="1">
      <alignment vertical="center"/>
    </xf>
    <xf numFmtId="0" fontId="0" fillId="2" borderId="24" xfId="0" applyFill="1" applyBorder="1" applyAlignment="1" applyProtection="1">
      <alignment horizontal="center" vertical="center" textRotation="90" wrapText="1"/>
      <protection locked="0"/>
    </xf>
    <xf numFmtId="0" fontId="11" fillId="0" borderId="25" xfId="2" applyFont="1" applyFill="1" applyBorder="1" applyAlignment="1" applyProtection="1">
      <alignment horizontal="center" vertical="center" wrapText="1"/>
      <protection locked="0"/>
    </xf>
    <xf numFmtId="0" fontId="11" fillId="0" borderId="31" xfId="2" applyFont="1" applyFill="1" applyBorder="1" applyAlignment="1" applyProtection="1">
      <alignment horizontal="center" vertical="center" wrapText="1"/>
      <protection locked="0"/>
    </xf>
    <xf numFmtId="0" fontId="0" fillId="0" borderId="74" xfId="0" applyBorder="1" applyAlignment="1">
      <alignment horizontal="center" vertical="center"/>
    </xf>
    <xf numFmtId="0" fontId="0" fillId="2" borderId="62" xfId="0" applyFill="1" applyBorder="1" applyAlignment="1">
      <alignment horizontal="center" vertical="center" textRotation="90" wrapText="1"/>
    </xf>
    <xf numFmtId="0" fontId="26" fillId="0" borderId="72" xfId="0" applyFont="1" applyBorder="1" applyAlignment="1">
      <alignment horizontal="center" vertical="center" wrapText="1"/>
    </xf>
    <xf numFmtId="0" fontId="2" fillId="13" borderId="67" xfId="0" applyFont="1" applyFill="1" applyBorder="1" applyAlignment="1" applyProtection="1">
      <alignment horizontal="center" vertical="center" wrapText="1"/>
      <protection locked="0"/>
    </xf>
    <xf numFmtId="0" fontId="0" fillId="0" borderId="53" xfId="0" applyBorder="1" applyAlignment="1">
      <alignment horizontal="justify" vertical="top" wrapText="1"/>
    </xf>
    <xf numFmtId="0" fontId="0" fillId="0" borderId="3" xfId="0" applyBorder="1" applyAlignment="1">
      <alignment horizontal="justify"/>
    </xf>
    <xf numFmtId="0" fontId="0" fillId="0" borderId="44" xfId="0" applyBorder="1" applyAlignment="1">
      <alignment horizontal="justify" wrapText="1"/>
    </xf>
    <xf numFmtId="0" fontId="0" fillId="2" borderId="53" xfId="0" applyFill="1" applyBorder="1" applyAlignment="1">
      <alignment vertical="center" wrapText="1"/>
    </xf>
    <xf numFmtId="0" fontId="0" fillId="0" borderId="53" xfId="0" applyBorder="1" applyAlignment="1">
      <alignment horizontal="justify" vertical="center" wrapText="1"/>
    </xf>
    <xf numFmtId="0" fontId="0" fillId="0" borderId="3" xfId="0" applyBorder="1" applyAlignment="1">
      <alignment horizontal="justify" vertical="center"/>
    </xf>
    <xf numFmtId="0" fontId="0" fillId="0" borderId="44" xfId="0" applyBorder="1" applyAlignment="1">
      <alignment horizontal="justify" vertical="center" wrapText="1"/>
    </xf>
    <xf numFmtId="0" fontId="0" fillId="0" borderId="3" xfId="0" applyBorder="1" applyAlignment="1">
      <alignment horizontal="justify" vertical="center" wrapText="1"/>
    </xf>
    <xf numFmtId="0" fontId="0" fillId="0" borderId="53" xfId="0" applyBorder="1" applyAlignment="1">
      <alignment horizontal="justify" vertical="center"/>
    </xf>
    <xf numFmtId="0" fontId="0" fillId="0" borderId="44" xfId="0" applyBorder="1" applyAlignment="1">
      <alignment horizontal="justify" vertical="center"/>
    </xf>
    <xf numFmtId="0" fontId="0" fillId="0" borderId="44" xfId="0" applyBorder="1" applyAlignment="1">
      <alignment horizontal="justify" vertical="top" wrapText="1"/>
    </xf>
    <xf numFmtId="0" fontId="5" fillId="0" borderId="38" xfId="0" applyFont="1" applyBorder="1" applyAlignment="1">
      <alignment horizontal="justify" vertical="center" wrapText="1"/>
    </xf>
    <xf numFmtId="0" fontId="5" fillId="0" borderId="44" xfId="0" applyFont="1" applyBorder="1" applyAlignment="1">
      <alignment horizontal="justify" vertical="center" wrapText="1"/>
    </xf>
    <xf numFmtId="0" fontId="0" fillId="2" borderId="67" xfId="0" applyFill="1" applyBorder="1" applyAlignment="1">
      <alignment wrapText="1"/>
    </xf>
    <xf numFmtId="0" fontId="0" fillId="2" borderId="65" xfId="0" applyFill="1" applyBorder="1" applyAlignment="1">
      <alignment vertical="center" wrapText="1"/>
    </xf>
    <xf numFmtId="0" fontId="0" fillId="0" borderId="67" xfId="0" applyBorder="1" applyAlignment="1">
      <alignment horizontal="left" vertical="center" wrapText="1"/>
    </xf>
    <xf numFmtId="0" fontId="5" fillId="0" borderId="53" xfId="0" applyFont="1" applyBorder="1" applyAlignment="1">
      <alignment horizontal="justify" vertical="center" wrapText="1"/>
    </xf>
    <xf numFmtId="0" fontId="0" fillId="2" borderId="44" xfId="0" applyFill="1" applyBorder="1" applyAlignment="1">
      <alignment horizontal="justify"/>
    </xf>
    <xf numFmtId="0" fontId="0" fillId="0" borderId="67" xfId="0" applyBorder="1" applyAlignment="1">
      <alignment horizontal="justify" vertical="center"/>
    </xf>
    <xf numFmtId="0" fontId="0" fillId="0" borderId="53" xfId="0" applyBorder="1" applyAlignment="1">
      <alignment vertical="top" wrapText="1"/>
    </xf>
    <xf numFmtId="0" fontId="0" fillId="0" borderId="3" xfId="0" applyBorder="1" applyAlignment="1">
      <alignment vertical="top" wrapText="1"/>
    </xf>
    <xf numFmtId="0" fontId="0" fillId="0" borderId="53"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7" xfId="0" applyFill="1" applyBorder="1" applyAlignment="1">
      <alignment vertical="center" wrapText="1"/>
    </xf>
    <xf numFmtId="0" fontId="0" fillId="0" borderId="67" xfId="0" applyBorder="1" applyAlignment="1">
      <alignment horizontal="justify" vertical="center" wrapText="1"/>
    </xf>
    <xf numFmtId="0" fontId="0" fillId="0" borderId="67" xfId="0" applyBorder="1" applyAlignment="1">
      <alignment horizontal="justify" vertical="top" wrapText="1"/>
    </xf>
    <xf numFmtId="0" fontId="0" fillId="0" borderId="5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55" xfId="0" applyFill="1" applyBorder="1" applyAlignment="1">
      <alignment horizontal="center" vertical="center" wrapText="1"/>
    </xf>
    <xf numFmtId="0" fontId="0" fillId="0" borderId="55" xfId="0" applyBorder="1" applyAlignment="1">
      <alignment vertical="center" wrapText="1"/>
    </xf>
    <xf numFmtId="0" fontId="0" fillId="0" borderId="61"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30" xfId="0" applyBorder="1" applyAlignment="1">
      <alignment horizontal="justify" vertical="center" wrapText="1"/>
    </xf>
    <xf numFmtId="0" fontId="0" fillId="0" borderId="31" xfId="0" applyBorder="1" applyAlignment="1">
      <alignment horizontal="justify" vertical="center"/>
    </xf>
    <xf numFmtId="0" fontId="0" fillId="0" borderId="62" xfId="0" applyBorder="1" applyAlignment="1">
      <alignment horizontal="center" vertical="center" wrapText="1"/>
    </xf>
    <xf numFmtId="0" fontId="0" fillId="0" borderId="55" xfId="0" applyBorder="1" applyAlignment="1">
      <alignment horizontal="justify" vertical="center" wrapText="1"/>
    </xf>
    <xf numFmtId="0" fontId="0" fillId="0" borderId="61" xfId="0" applyBorder="1" applyAlignment="1">
      <alignment horizontal="justify" vertical="center" wrapText="1"/>
    </xf>
    <xf numFmtId="0" fontId="0" fillId="0" borderId="29" xfId="0" applyBorder="1" applyAlignment="1">
      <alignment horizontal="justify" vertical="center" wrapText="1"/>
    </xf>
    <xf numFmtId="0" fontId="0" fillId="0" borderId="31" xfId="0" applyBorder="1" applyAlignment="1">
      <alignment horizontal="justify" vertical="center" wrapText="1"/>
    </xf>
    <xf numFmtId="0" fontId="5" fillId="0" borderId="5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xf>
    <xf numFmtId="0" fontId="0" fillId="0" borderId="55" xfId="0" applyBorder="1" applyAlignment="1">
      <alignment horizontal="justify" vertical="top" wrapText="1"/>
    </xf>
    <xf numFmtId="0" fontId="0" fillId="0" borderId="61" xfId="0" applyBorder="1" applyAlignment="1">
      <alignment horizontal="left" vertical="top" wrapText="1"/>
    </xf>
    <xf numFmtId="0" fontId="0" fillId="0" borderId="31" xfId="0" applyBorder="1" applyAlignment="1">
      <alignment horizontal="justify" vertical="top" wrapText="1"/>
    </xf>
    <xf numFmtId="0" fontId="5" fillId="0" borderId="32" xfId="0" applyFont="1" applyBorder="1" applyAlignment="1">
      <alignment horizontal="left" vertical="center" wrapText="1"/>
    </xf>
    <xf numFmtId="0" fontId="5" fillId="0" borderId="46" xfId="0" applyFont="1" applyBorder="1" applyAlignment="1">
      <alignment vertical="center" wrapText="1"/>
    </xf>
    <xf numFmtId="0" fontId="0" fillId="0" borderId="30" xfId="0" applyBorder="1" applyAlignment="1">
      <alignment horizontal="justify" vertical="top" wrapText="1"/>
    </xf>
    <xf numFmtId="0" fontId="0" fillId="0" borderId="61" xfId="0" applyBorder="1" applyAlignment="1">
      <alignment horizontal="justify" vertical="top" wrapText="1"/>
    </xf>
    <xf numFmtId="0" fontId="0" fillId="0" borderId="42" xfId="0" applyBorder="1" applyAlignment="1">
      <alignment vertical="center" wrapText="1"/>
    </xf>
    <xf numFmtId="0" fontId="0" fillId="0" borderId="55" xfId="0" applyBorder="1" applyAlignment="1">
      <alignment horizontal="justify" wrapText="1"/>
    </xf>
    <xf numFmtId="0" fontId="5" fillId="0" borderId="61" xfId="0" applyFont="1" applyBorder="1" applyAlignment="1">
      <alignment horizontal="justify" wrapText="1"/>
    </xf>
    <xf numFmtId="0" fontId="0" fillId="0" borderId="31" xfId="0" applyBorder="1" applyAlignment="1">
      <alignment horizontal="justify" wrapText="1"/>
    </xf>
    <xf numFmtId="0" fontId="0" fillId="2" borderId="55" xfId="0" applyFill="1" applyBorder="1" applyAlignment="1">
      <alignment vertical="center" wrapText="1"/>
    </xf>
    <xf numFmtId="0" fontId="0" fillId="2" borderId="61" xfId="0" applyFill="1" applyBorder="1" applyAlignment="1">
      <alignment vertical="center" wrapText="1"/>
    </xf>
    <xf numFmtId="0" fontId="0" fillId="2" borderId="30" xfId="0" applyFill="1" applyBorder="1" applyAlignment="1">
      <alignment horizontal="justify" wrapText="1"/>
    </xf>
    <xf numFmtId="0" fontId="0" fillId="2" borderId="31" xfId="0" applyFill="1" applyBorder="1" applyAlignment="1">
      <alignment horizontal="justify" wrapText="1"/>
    </xf>
    <xf numFmtId="0" fontId="19" fillId="2" borderId="62" xfId="0" applyFont="1" applyFill="1" applyBorder="1" applyAlignment="1">
      <alignment horizontal="justify" vertical="center" wrapText="1"/>
    </xf>
    <xf numFmtId="0" fontId="19" fillId="2" borderId="72" xfId="0" applyFont="1" applyFill="1" applyBorder="1" applyAlignment="1">
      <alignment horizontal="justify" vertical="center" wrapText="1"/>
    </xf>
    <xf numFmtId="0" fontId="19" fillId="2" borderId="54" xfId="0" applyFont="1" applyFill="1" applyBorder="1" applyAlignment="1">
      <alignment horizontal="justify" vertical="center" wrapText="1"/>
    </xf>
    <xf numFmtId="0" fontId="19" fillId="2" borderId="73" xfId="0" applyFont="1" applyFill="1" applyBorder="1" applyAlignment="1">
      <alignment horizontal="justify" vertical="center" wrapText="1"/>
    </xf>
    <xf numFmtId="0" fontId="0" fillId="0" borderId="62" xfId="0" applyBorder="1" applyAlignment="1">
      <alignment horizontal="justify" wrapText="1"/>
    </xf>
    <xf numFmtId="0" fontId="0" fillId="0" borderId="72" xfId="0" applyBorder="1" applyAlignment="1">
      <alignment horizontal="justify" wrapText="1"/>
    </xf>
    <xf numFmtId="0" fontId="0" fillId="2" borderId="55" xfId="0" applyFill="1" applyBorder="1" applyAlignment="1">
      <alignment horizontal="justify" wrapText="1"/>
    </xf>
    <xf numFmtId="0" fontId="0" fillId="2" borderId="61" xfId="0" applyFill="1" applyBorder="1" applyAlignment="1">
      <alignment horizontal="justify"/>
    </xf>
    <xf numFmtId="0" fontId="0" fillId="0" borderId="28" xfId="0" applyBorder="1" applyAlignment="1">
      <alignment horizontal="justify" wrapText="1"/>
    </xf>
    <xf numFmtId="0" fontId="0" fillId="0" borderId="28" xfId="0" applyBorder="1" applyAlignment="1">
      <alignment horizontal="justify" vertical="center"/>
    </xf>
    <xf numFmtId="0" fontId="0" fillId="2" borderId="33" xfId="0" applyFill="1" applyBorder="1" applyAlignment="1">
      <alignment horizontal="justify" wrapText="1"/>
    </xf>
    <xf numFmtId="0" fontId="0" fillId="2" borderId="41" xfId="0" applyFill="1" applyBorder="1" applyAlignment="1">
      <alignment horizontal="justify"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29" fillId="0" borderId="28" xfId="0" applyFont="1" applyBorder="1" applyAlignment="1">
      <alignment horizontal="justify" wrapText="1"/>
    </xf>
    <xf numFmtId="0" fontId="29" fillId="0" borderId="41" xfId="0" applyFont="1" applyBorder="1" applyAlignment="1">
      <alignment horizontal="justify" wrapText="1"/>
    </xf>
    <xf numFmtId="0" fontId="29" fillId="0" borderId="30" xfId="0" applyFont="1" applyBorder="1" applyAlignment="1">
      <alignment horizontal="justify" wrapText="1"/>
    </xf>
    <xf numFmtId="0" fontId="29" fillId="0" borderId="45" xfId="0" applyFont="1" applyBorder="1" applyAlignment="1">
      <alignment horizontal="justify" wrapText="1"/>
    </xf>
    <xf numFmtId="0" fontId="29" fillId="12" borderId="62" xfId="0" applyFont="1" applyFill="1" applyBorder="1" applyAlignment="1">
      <alignment horizontal="justify" wrapText="1"/>
    </xf>
    <xf numFmtId="0" fontId="29" fillId="12" borderId="20" xfId="0" applyFont="1" applyFill="1" applyBorder="1" applyAlignment="1">
      <alignment horizontal="justify" wrapText="1"/>
    </xf>
    <xf numFmtId="0" fontId="11" fillId="0" borderId="62" xfId="0" applyFont="1" applyBorder="1" applyAlignment="1">
      <alignment horizontal="center" vertical="center" wrapText="1"/>
    </xf>
    <xf numFmtId="0" fontId="11" fillId="0" borderId="72" xfId="0" applyFont="1" applyBorder="1" applyAlignment="1">
      <alignment horizontal="justify" vertical="center" wrapText="1"/>
    </xf>
    <xf numFmtId="0" fontId="5" fillId="0" borderId="62" xfId="0" applyFont="1" applyBorder="1" applyAlignment="1">
      <alignment horizontal="justify" wrapText="1"/>
    </xf>
    <xf numFmtId="0" fontId="5" fillId="0" borderId="72" xfId="0" applyFont="1" applyBorder="1" applyAlignment="1">
      <alignment horizontal="justify"/>
    </xf>
    <xf numFmtId="0" fontId="5" fillId="0" borderId="62" xfId="0" applyFont="1" applyBorder="1" applyAlignment="1">
      <alignment vertical="top" wrapText="1"/>
    </xf>
    <xf numFmtId="0" fontId="5" fillId="0" borderId="72" xfId="0" applyFont="1" applyBorder="1" applyAlignment="1">
      <alignment vertical="top" wrapText="1"/>
    </xf>
    <xf numFmtId="0" fontId="5" fillId="0" borderId="29" xfId="0" applyFont="1" applyBorder="1" applyAlignment="1">
      <alignment vertical="center" wrapText="1"/>
    </xf>
    <xf numFmtId="0" fontId="0" fillId="0" borderId="53" xfId="0" applyBorder="1" applyAlignment="1">
      <alignment vertical="center"/>
    </xf>
    <xf numFmtId="0" fontId="0" fillId="2" borderId="53" xfId="0" applyFill="1" applyBorder="1" applyAlignment="1">
      <alignment vertical="center"/>
    </xf>
    <xf numFmtId="0" fontId="35" fillId="13" borderId="0" xfId="0" applyFont="1" applyFill="1" applyBorder="1" applyAlignment="1">
      <alignment vertical="center"/>
    </xf>
    <xf numFmtId="0" fontId="35" fillId="13" borderId="0" xfId="0" applyFont="1" applyFill="1" applyBorder="1"/>
    <xf numFmtId="0" fontId="0" fillId="13" borderId="0" xfId="0" applyFill="1" applyBorder="1" applyAlignment="1">
      <alignment vertical="center"/>
    </xf>
    <xf numFmtId="0" fontId="0" fillId="13" borderId="0" xfId="0" applyFill="1" applyBorder="1"/>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0" xfId="0" applyFont="1" applyFill="1" applyBorder="1" applyAlignment="1">
      <alignment horizontal="center" vertical="center" wrapText="1"/>
    </xf>
    <xf numFmtId="0" fontId="24" fillId="0" borderId="0" xfId="0" applyFont="1" applyBorder="1" applyAlignment="1">
      <alignment vertical="center" wrapText="1"/>
    </xf>
    <xf numFmtId="2" fontId="24" fillId="0" borderId="0" xfId="0" applyNumberFormat="1" applyFont="1" applyBorder="1" applyAlignment="1">
      <alignment vertical="center" wrapText="1"/>
    </xf>
    <xf numFmtId="9" fontId="24" fillId="0" borderId="0" xfId="0" applyNumberFormat="1" applyFont="1" applyBorder="1" applyAlignment="1">
      <alignment horizontal="center" vertical="center" wrapText="1"/>
    </xf>
    <xf numFmtId="0" fontId="25" fillId="5" borderId="0"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9" borderId="0" xfId="0" applyFont="1" applyFill="1" applyBorder="1" applyAlignment="1">
      <alignment vertical="center" wrapText="1"/>
    </xf>
    <xf numFmtId="9" fontId="24" fillId="0" borderId="0" xfId="0" applyNumberFormat="1" applyFont="1" applyBorder="1" applyAlignment="1">
      <alignment vertical="center" wrapText="1"/>
    </xf>
    <xf numFmtId="0" fontId="25" fillId="3" borderId="0" xfId="0" applyFont="1" applyFill="1" applyBorder="1" applyAlignment="1">
      <alignment horizontal="center" vertical="center" wrapText="1"/>
    </xf>
    <xf numFmtId="0" fontId="0" fillId="4" borderId="0" xfId="0" applyFill="1" applyBorder="1"/>
    <xf numFmtId="0" fontId="32" fillId="8" borderId="37" xfId="0" applyFont="1" applyFill="1" applyBorder="1" applyAlignment="1">
      <alignment horizontal="left" vertical="top" wrapText="1"/>
    </xf>
    <xf numFmtId="0" fontId="31" fillId="8" borderId="40"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2" fillId="8" borderId="0" xfId="0" applyFont="1" applyFill="1" applyBorder="1" applyAlignment="1">
      <alignment horizontal="left" vertical="top"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2" fillId="8" borderId="43" xfId="0" applyFont="1" applyFill="1" applyBorder="1" applyAlignment="1">
      <alignment horizontal="left" vertical="top" wrapText="1"/>
    </xf>
    <xf numFmtId="0" fontId="32" fillId="8" borderId="46" xfId="0" applyFont="1" applyFill="1" applyBorder="1" applyAlignment="1">
      <alignment horizontal="left" vertical="top" wrapText="1"/>
    </xf>
    <xf numFmtId="0" fontId="32" fillId="8" borderId="47" xfId="0" applyFont="1" applyFill="1" applyBorder="1" applyAlignment="1">
      <alignment horizontal="left" vertical="top" wrapText="1"/>
    </xf>
    <xf numFmtId="0" fontId="32" fillId="8" borderId="22" xfId="0" applyFont="1" applyFill="1" applyBorder="1" applyAlignment="1">
      <alignment horizontal="left" vertical="top"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32" xfId="0" applyFont="1" applyFill="1" applyBorder="1" applyAlignment="1">
      <alignment vertical="center" wrapText="1"/>
    </xf>
    <xf numFmtId="0" fontId="31" fillId="8" borderId="37" xfId="0" applyFont="1" applyFill="1" applyBorder="1" applyAlignment="1">
      <alignment vertical="center" wrapText="1"/>
    </xf>
    <xf numFmtId="0" fontId="31" fillId="8" borderId="46" xfId="0" applyFont="1" applyFill="1" applyBorder="1" applyAlignment="1">
      <alignment vertical="center" wrapText="1"/>
    </xf>
    <xf numFmtId="0" fontId="31" fillId="8" borderId="47"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2" fillId="8" borderId="40"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3" xfId="2" applyBorder="1" applyAlignment="1">
      <alignment horizontal="justify" vertical="center" wrapText="1"/>
    </xf>
    <xf numFmtId="0" fontId="0" fillId="0" borderId="13" xfId="0" applyBorder="1" applyAlignment="1">
      <alignment wrapText="1"/>
    </xf>
    <xf numFmtId="0" fontId="5" fillId="0" borderId="5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8" xfId="0" applyFont="1" applyBorder="1" applyAlignment="1">
      <alignment vertical="center" wrapText="1"/>
    </xf>
    <xf numFmtId="0" fontId="5" fillId="0" borderId="4"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wrapText="1"/>
      <protection locked="0"/>
    </xf>
    <xf numFmtId="0" fontId="0" fillId="2" borderId="78"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6"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51"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76" xfId="0" applyBorder="1" applyAlignment="1">
      <alignment horizontal="left" vertical="center" wrapText="1"/>
    </xf>
    <xf numFmtId="0" fontId="0" fillId="2" borderId="55" xfId="0" applyFill="1" applyBorder="1" applyAlignment="1" applyProtection="1">
      <alignment horizontal="center" vertical="center" wrapText="1"/>
      <protection locked="0"/>
    </xf>
    <xf numFmtId="0" fontId="0" fillId="0" borderId="52" xfId="0" applyFill="1"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2" xfId="0" applyFill="1" applyBorder="1" applyAlignment="1" applyProtection="1">
      <alignment horizontal="center" vertical="center" wrapText="1"/>
      <protection locked="0"/>
    </xf>
    <xf numFmtId="0" fontId="5" fillId="0" borderId="28" xfId="0" applyFont="1" applyBorder="1" applyAlignment="1">
      <alignment horizontal="justify" vertical="center" wrapText="1"/>
    </xf>
    <xf numFmtId="0" fontId="5" fillId="0" borderId="56" xfId="0" applyFont="1" applyBorder="1" applyAlignment="1">
      <alignment horizontal="justify" vertical="center" wrapText="1"/>
    </xf>
    <xf numFmtId="0" fontId="0" fillId="0" borderId="27"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7" xfId="0" applyFont="1" applyBorder="1" applyAlignment="1">
      <alignment horizontal="justify"/>
    </xf>
    <xf numFmtId="0" fontId="5" fillId="0" borderId="7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44" xfId="0" applyFont="1" applyBorder="1" applyAlignment="1">
      <alignment horizontal="center" vertical="center" wrapText="1"/>
    </xf>
    <xf numFmtId="0" fontId="0" fillId="0" borderId="44" xfId="0" applyBorder="1" applyAlignment="1">
      <alignment vertical="top" wrapText="1"/>
    </xf>
    <xf numFmtId="0" fontId="5" fillId="0" borderId="57" xfId="0" applyFont="1" applyBorder="1" applyAlignment="1">
      <alignment horizontal="left" vertical="center" wrapText="1"/>
    </xf>
    <xf numFmtId="0" fontId="5" fillId="0" borderId="48" xfId="0" applyFont="1" applyBorder="1" applyAlignment="1">
      <alignment horizontal="left" vertical="center" wrapText="1"/>
    </xf>
    <xf numFmtId="0" fontId="5" fillId="0" borderId="44" xfId="0" applyFont="1" applyBorder="1" applyAlignment="1">
      <alignment horizontal="left" vertical="center" wrapText="1"/>
    </xf>
    <xf numFmtId="0" fontId="5" fillId="0" borderId="38" xfId="0" applyFont="1" applyBorder="1" applyAlignment="1">
      <alignment vertical="center" wrapText="1"/>
    </xf>
    <xf numFmtId="0" fontId="0" fillId="0" borderId="56" xfId="0" applyBorder="1" applyAlignment="1">
      <alignment wrapText="1"/>
    </xf>
    <xf numFmtId="0" fontId="0" fillId="0" borderId="57" xfId="0" applyBorder="1" applyAlignment="1">
      <alignment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10" fillId="0" borderId="2" xfId="2" applyBorder="1" applyAlignment="1">
      <alignment vertical="center" wrapText="1"/>
    </xf>
    <xf numFmtId="0" fontId="19" fillId="2" borderId="67" xfId="0" applyFont="1" applyFill="1" applyBorder="1" applyAlignment="1">
      <alignment horizontal="justify" vertical="center" wrapText="1"/>
    </xf>
    <xf numFmtId="0" fontId="10" fillId="0" borderId="2" xfId="2" applyBorder="1" applyAlignment="1">
      <alignment horizontal="center" vertical="center"/>
    </xf>
    <xf numFmtId="0" fontId="0" fillId="0" borderId="72" xfId="0" applyBorder="1" applyAlignment="1">
      <alignment horizontal="justify" vertical="center" wrapText="1"/>
    </xf>
    <xf numFmtId="0" fontId="10" fillId="0" borderId="63" xfId="2" applyBorder="1" applyAlignment="1">
      <alignment horizontal="justify" vertical="center"/>
    </xf>
    <xf numFmtId="0" fontId="5" fillId="0" borderId="72" xfId="0" applyFont="1" applyBorder="1" applyAlignment="1">
      <alignment horizontal="justify" vertical="center"/>
    </xf>
    <xf numFmtId="0" fontId="0" fillId="2" borderId="57" xfId="0" applyFill="1" applyBorder="1" applyAlignment="1">
      <alignment wrapText="1"/>
    </xf>
    <xf numFmtId="0" fontId="0" fillId="2" borderId="41" xfId="0" applyFill="1" applyBorder="1" applyAlignment="1">
      <alignment horizontal="justify" vertical="center" wrapText="1"/>
    </xf>
    <xf numFmtId="0" fontId="0" fillId="2" borderId="48" xfId="0" applyFill="1" applyBorder="1" applyAlignment="1">
      <alignment horizontal="justify" vertical="center" wrapText="1"/>
    </xf>
    <xf numFmtId="0" fontId="29" fillId="0" borderId="28"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41" xfId="0" applyFont="1" applyBorder="1" applyAlignment="1">
      <alignment horizontal="justify" vertical="center" wrapText="1"/>
    </xf>
    <xf numFmtId="0" fontId="29" fillId="0" borderId="30"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45" xfId="0" applyFont="1" applyBorder="1" applyAlignment="1">
      <alignment horizontal="justify" vertical="center" wrapText="1"/>
    </xf>
    <xf numFmtId="0" fontId="0" fillId="0" borderId="57" xfId="0" applyBorder="1" applyAlignment="1">
      <alignment horizontal="center" vertical="center" wrapText="1"/>
    </xf>
    <xf numFmtId="0" fontId="5" fillId="0" borderId="52" xfId="0" applyFont="1" applyBorder="1" applyAlignment="1">
      <alignment horizontal="justify" vertical="center" wrapText="1"/>
    </xf>
    <xf numFmtId="0" fontId="5" fillId="0" borderId="0" xfId="0" applyFont="1" applyAlignment="1">
      <alignment horizontal="justify" vertical="center"/>
    </xf>
    <xf numFmtId="0" fontId="0" fillId="0" borderId="0" xfId="0"/>
    <xf numFmtId="0" fontId="0" fillId="0" borderId="4" xfId="0"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left" vertical="center" wrapText="1"/>
    </xf>
    <xf numFmtId="0" fontId="0" fillId="2" borderId="48" xfId="0" applyFill="1" applyBorder="1" applyAlignment="1">
      <alignment horizontal="left" vertical="center" wrapText="1"/>
    </xf>
    <xf numFmtId="0" fontId="0" fillId="0" borderId="63"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17" fontId="15" fillId="0" borderId="2" xfId="0" applyNumberFormat="1" applyFont="1" applyBorder="1" applyAlignment="1">
      <alignment vertical="center" wrapText="1"/>
    </xf>
    <xf numFmtId="0" fontId="20" fillId="14" borderId="2" xfId="0" applyFont="1" applyFill="1" applyBorder="1" applyAlignment="1">
      <alignment horizontal="center" vertical="center" wrapText="1"/>
    </xf>
    <xf numFmtId="0" fontId="21" fillId="12" borderId="15"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15" xfId="0" applyFont="1" applyFill="1" applyBorder="1" applyAlignment="1">
      <alignment horizontal="left" vertical="center"/>
    </xf>
    <xf numFmtId="0" fontId="21" fillId="12" borderId="13" xfId="0" applyFont="1" applyFill="1" applyBorder="1" applyAlignment="1">
      <alignment horizontal="left" vertical="center" wrapText="1"/>
    </xf>
    <xf numFmtId="0" fontId="21" fillId="12" borderId="56" xfId="0" applyFont="1" applyFill="1" applyBorder="1" applyAlignment="1">
      <alignment horizontal="left" vertical="center" wrapText="1"/>
    </xf>
    <xf numFmtId="0" fontId="21" fillId="12" borderId="79" xfId="0" applyFont="1" applyFill="1" applyBorder="1" applyAlignment="1">
      <alignment horizontal="left" vertical="center" wrapText="1"/>
    </xf>
    <xf numFmtId="0" fontId="21" fillId="12" borderId="91" xfId="0" applyFont="1" applyFill="1" applyBorder="1" applyAlignment="1">
      <alignment horizontal="left" vertical="center" wrapText="1"/>
    </xf>
    <xf numFmtId="0" fontId="21" fillId="12" borderId="69" xfId="0" applyFont="1" applyFill="1" applyBorder="1" applyAlignment="1">
      <alignment horizontal="left" vertical="center" wrapText="1"/>
    </xf>
    <xf numFmtId="0" fontId="21" fillId="12" borderId="22" xfId="0" applyFont="1" applyFill="1" applyBorder="1" applyAlignment="1">
      <alignment horizontal="left" vertical="center" wrapText="1"/>
    </xf>
    <xf numFmtId="0" fontId="20" fillId="6" borderId="49" xfId="0" applyFont="1" applyFill="1" applyBorder="1" applyAlignment="1">
      <alignment horizontal="center" vertical="center"/>
    </xf>
    <xf numFmtId="0" fontId="20" fillId="6" borderId="63" xfId="0" applyFont="1" applyFill="1" applyBorder="1" applyAlignment="1">
      <alignment horizontal="center" vertical="center" wrapText="1"/>
    </xf>
    <xf numFmtId="0" fontId="20" fillId="6" borderId="63" xfId="0" applyFont="1" applyFill="1" applyBorder="1" applyAlignment="1">
      <alignment horizontal="center" vertical="center"/>
    </xf>
    <xf numFmtId="0" fontId="20" fillId="6" borderId="72" xfId="0" applyFont="1" applyFill="1" applyBorder="1" applyAlignment="1">
      <alignment horizontal="center" vertical="center" wrapText="1"/>
    </xf>
    <xf numFmtId="0" fontId="20" fillId="6" borderId="55" xfId="0" applyFont="1" applyFill="1" applyBorder="1" applyAlignment="1">
      <alignment horizontal="center" vertical="center"/>
    </xf>
    <xf numFmtId="0" fontId="20" fillId="6" borderId="28" xfId="0" applyFont="1" applyFill="1" applyBorder="1" applyAlignment="1">
      <alignment horizontal="center" vertical="center"/>
    </xf>
    <xf numFmtId="0" fontId="20" fillId="6" borderId="30" xfId="0" applyFont="1" applyFill="1" applyBorder="1" applyAlignment="1">
      <alignment horizontal="center" vertical="center" wrapText="1"/>
    </xf>
    <xf numFmtId="0" fontId="20" fillId="6" borderId="78" xfId="0" applyFont="1" applyFill="1" applyBorder="1" applyAlignment="1">
      <alignment horizontal="center" vertical="center"/>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 xfId="0" applyFont="1" applyFill="1" applyBorder="1" applyAlignment="1">
      <alignment horizontal="center" vertical="center"/>
    </xf>
    <xf numFmtId="0" fontId="45" fillId="13" borderId="6" xfId="0" applyFont="1" applyFill="1" applyBorder="1" applyAlignment="1">
      <alignment horizontal="center" vertical="center" wrapText="1"/>
    </xf>
    <xf numFmtId="0" fontId="45" fillId="13" borderId="62" xfId="0" applyFont="1" applyFill="1" applyBorder="1" applyAlignment="1">
      <alignment horizontal="center" vertical="center"/>
    </xf>
    <xf numFmtId="0" fontId="45" fillId="13" borderId="63" xfId="0" applyFont="1" applyFill="1" applyBorder="1" applyAlignment="1">
      <alignment horizontal="center" vertical="center" wrapText="1"/>
    </xf>
    <xf numFmtId="0" fontId="45" fillId="13" borderId="63" xfId="0" applyFont="1" applyFill="1" applyBorder="1" applyAlignment="1">
      <alignment horizontal="center" vertical="center"/>
    </xf>
    <xf numFmtId="0" fontId="45" fillId="13" borderId="72"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6" fillId="6" borderId="17" xfId="0" applyFont="1" applyFill="1" applyBorder="1" applyAlignment="1">
      <alignment horizontal="center" vertical="center" wrapText="1"/>
    </xf>
    <xf numFmtId="14" fontId="21" fillId="6" borderId="6" xfId="0" applyNumberFormat="1" applyFont="1" applyFill="1" applyBorder="1" applyAlignment="1">
      <alignment horizontal="center" vertical="center" wrapText="1"/>
    </xf>
    <xf numFmtId="9" fontId="44" fillId="0" borderId="0" xfId="0" applyNumberFormat="1" applyFont="1"/>
    <xf numFmtId="0" fontId="20" fillId="6" borderId="58" xfId="0" applyFont="1" applyFill="1" applyBorder="1" applyAlignment="1">
      <alignment vertical="center" wrapText="1"/>
    </xf>
    <xf numFmtId="0" fontId="20" fillId="6" borderId="35" xfId="0" applyFont="1" applyFill="1" applyBorder="1" applyAlignment="1">
      <alignment vertical="center" wrapText="1"/>
    </xf>
    <xf numFmtId="0" fontId="20" fillId="6" borderId="36" xfId="0" applyFont="1" applyFill="1" applyBorder="1" applyAlignment="1">
      <alignment vertical="center" wrapText="1"/>
    </xf>
    <xf numFmtId="0" fontId="20" fillId="6" borderId="34" xfId="0" applyFont="1" applyFill="1" applyBorder="1" applyAlignment="1">
      <alignment vertical="center" wrapText="1"/>
    </xf>
    <xf numFmtId="0" fontId="46" fillId="6" borderId="56" xfId="0" applyFont="1" applyFill="1" applyBorder="1" applyAlignment="1">
      <alignment horizontal="center" vertical="center" wrapText="1"/>
    </xf>
    <xf numFmtId="0" fontId="46" fillId="6" borderId="52" xfId="0" applyFont="1" applyFill="1" applyBorder="1" applyAlignment="1">
      <alignment horizontal="center" vertical="center" wrapText="1"/>
    </xf>
    <xf numFmtId="14" fontId="46" fillId="6" borderId="52"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7" xfId="0" applyFont="1" applyFill="1" applyBorder="1" applyAlignment="1">
      <alignment horizontal="center" vertical="center" wrapText="1"/>
    </xf>
    <xf numFmtId="0" fontId="46" fillId="6" borderId="48" xfId="0" applyFont="1" applyFill="1" applyBorder="1" applyAlignment="1">
      <alignment horizontal="center" vertical="center" wrapText="1"/>
    </xf>
    <xf numFmtId="14" fontId="46" fillId="6" borderId="48" xfId="0" applyNumberFormat="1" applyFont="1" applyFill="1" applyBorder="1" applyAlignment="1">
      <alignment horizontal="center" vertical="center" wrapText="1"/>
    </xf>
    <xf numFmtId="0" fontId="46" fillId="0" borderId="56"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48"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0" fillId="0" borderId="23" xfId="0" applyBorder="1" applyAlignment="1">
      <alignment horizontal="center" wrapText="1"/>
    </xf>
    <xf numFmtId="0" fontId="0" fillId="0" borderId="59" xfId="0" applyBorder="1" applyAlignment="1">
      <alignment horizontal="center" wrapText="1"/>
    </xf>
    <xf numFmtId="0" fontId="0" fillId="0" borderId="21" xfId="0" applyBorder="1" applyAlignment="1">
      <alignment horizontal="center" wrapText="1"/>
    </xf>
    <xf numFmtId="0" fontId="22" fillId="0" borderId="3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0"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3" xfId="0" applyFont="1" applyFill="1" applyBorder="1" applyAlignment="1">
      <alignment horizontal="center" vertical="center" wrapText="1"/>
    </xf>
    <xf numFmtId="0" fontId="45" fillId="13" borderId="21"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2" xfId="0" applyFont="1" applyFill="1" applyBorder="1" applyAlignment="1">
      <alignment horizontal="center" vertical="center" wrapText="1"/>
    </xf>
    <xf numFmtId="0" fontId="45" fillId="13" borderId="69"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4"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59"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38" fillId="13" borderId="49" xfId="0" applyFont="1" applyFill="1" applyBorder="1" applyAlignment="1" applyProtection="1">
      <alignment horizontal="center" vertical="center" wrapText="1"/>
      <protection locked="0"/>
    </xf>
    <xf numFmtId="0" fontId="38" fillId="13" borderId="50" xfId="0" applyFont="1" applyFill="1" applyBorder="1" applyAlignment="1" applyProtection="1">
      <alignment horizontal="center" vertical="center" wrapText="1"/>
      <protection locked="0"/>
    </xf>
    <xf numFmtId="0" fontId="38" fillId="13" borderId="20" xfId="0" applyFont="1" applyFill="1" applyBorder="1" applyAlignment="1" applyProtection="1">
      <alignment horizontal="center" vertical="center" wrapText="1"/>
      <protection locked="0"/>
    </xf>
    <xf numFmtId="0" fontId="37" fillId="0" borderId="0"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46" xfId="0" applyFont="1" applyBorder="1" applyAlignment="1">
      <alignment horizontal="center" vertical="center" wrapText="1"/>
    </xf>
    <xf numFmtId="0" fontId="0" fillId="0" borderId="68" xfId="0" applyBorder="1" applyAlignment="1">
      <alignment horizontal="left" vertical="center" wrapText="1"/>
    </xf>
    <xf numFmtId="0" fontId="0" fillId="0" borderId="5" xfId="0" applyBorder="1" applyAlignment="1">
      <alignment horizontal="left" vertical="center" wrapText="1"/>
    </xf>
    <xf numFmtId="0" fontId="0" fillId="0" borderId="64" xfId="0" applyBorder="1" applyAlignment="1">
      <alignment horizontal="left" vertical="center" wrapText="1"/>
    </xf>
    <xf numFmtId="0" fontId="0" fillId="0" borderId="25" xfId="0" applyBorder="1" applyAlignment="1">
      <alignment horizontal="center" vertical="center" wrapText="1"/>
    </xf>
    <xf numFmtId="0" fontId="0" fillId="0" borderId="75" xfId="0" applyBorder="1" applyAlignment="1">
      <alignment horizontal="center" vertical="center" wrapText="1"/>
    </xf>
    <xf numFmtId="0" fontId="0" fillId="0" borderId="73"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50"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21" fillId="12" borderId="4" xfId="0" applyFont="1" applyFill="1" applyBorder="1" applyAlignment="1">
      <alignment vertical="center" wrapText="1"/>
    </xf>
    <xf numFmtId="0" fontId="21" fillId="12" borderId="6" xfId="0" applyFont="1" applyFill="1" applyBorder="1" applyAlignment="1">
      <alignment vertical="center" wrapText="1"/>
    </xf>
    <xf numFmtId="0" fontId="20" fillId="12" borderId="68" xfId="0" applyFont="1" applyFill="1" applyBorder="1" applyAlignment="1">
      <alignment horizontal="center" vertical="center"/>
    </xf>
    <xf numFmtId="0" fontId="20" fillId="12" borderId="5" xfId="0" applyFont="1" applyFill="1" applyBorder="1" applyAlignment="1">
      <alignment horizontal="center" vertical="center"/>
    </xf>
    <xf numFmtId="0" fontId="21" fillId="12" borderId="68" xfId="0" applyFont="1" applyFill="1" applyBorder="1" applyAlignment="1">
      <alignment vertical="center" wrapText="1"/>
    </xf>
    <xf numFmtId="0" fontId="21" fillId="12" borderId="5" xfId="0" applyFont="1" applyFill="1" applyBorder="1" applyAlignment="1">
      <alignment vertical="center" wrapText="1"/>
    </xf>
    <xf numFmtId="0" fontId="21" fillId="12" borderId="68"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0" borderId="68" xfId="0" applyFont="1" applyBorder="1" applyAlignment="1">
      <alignment horizontal="center" wrapText="1"/>
    </xf>
    <xf numFmtId="0" fontId="21" fillId="0" borderId="5" xfId="0" applyFont="1" applyBorder="1" applyAlignment="1">
      <alignment horizontal="center" wrapText="1"/>
    </xf>
    <xf numFmtId="0" fontId="21" fillId="12" borderId="4"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4" xfId="0" applyFont="1" applyBorder="1" applyAlignment="1">
      <alignment horizontal="center" wrapText="1"/>
    </xf>
    <xf numFmtId="0" fontId="21" fillId="0" borderId="6" xfId="0" applyFont="1" applyBorder="1" applyAlignment="1">
      <alignment horizontal="center" wrapText="1"/>
    </xf>
    <xf numFmtId="0" fontId="15" fillId="0" borderId="23" xfId="0" applyFont="1" applyBorder="1" applyAlignment="1">
      <alignment horizontal="center" wrapText="1"/>
    </xf>
    <xf numFmtId="0" fontId="15" fillId="0" borderId="59" xfId="0" applyFont="1" applyBorder="1" applyAlignment="1">
      <alignment horizontal="center" wrapText="1"/>
    </xf>
    <xf numFmtId="0" fontId="15" fillId="0" borderId="21" xfId="0" applyFont="1" applyBorder="1" applyAlignment="1">
      <alignment horizontal="center" wrapText="1"/>
    </xf>
    <xf numFmtId="0" fontId="18" fillId="0" borderId="3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50"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6" xfId="0" applyFont="1" applyFill="1" applyBorder="1" applyAlignment="1">
      <alignment horizontal="center" vertical="center"/>
    </xf>
    <xf numFmtId="0" fontId="45" fillId="13" borderId="63" xfId="0" applyFont="1" applyFill="1" applyBorder="1" applyAlignment="1">
      <alignment horizontal="center" vertical="center"/>
    </xf>
    <xf numFmtId="0" fontId="20" fillId="14" borderId="68"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5" fillId="0" borderId="4" xfId="0" applyFont="1" applyBorder="1" applyAlignment="1">
      <alignment horizontal="center"/>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33" fillId="8" borderId="0"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84"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40"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3" fillId="8" borderId="89" xfId="0" applyFont="1" applyFill="1" applyBorder="1" applyAlignment="1">
      <alignment horizontal="left" vertical="center" wrapText="1"/>
    </xf>
    <xf numFmtId="0" fontId="33" fillId="8" borderId="90" xfId="0" applyFont="1" applyFill="1" applyBorder="1" applyAlignment="1">
      <alignment horizontal="left" vertical="center" wrapText="1"/>
    </xf>
    <xf numFmtId="0" fontId="31" fillId="8" borderId="0"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42" fillId="13" borderId="77"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2" fillId="8" borderId="9"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7"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22" xfId="0" applyFont="1" applyFill="1" applyBorder="1" applyAlignment="1">
      <alignment horizontal="center" vertical="center" wrapText="1"/>
    </xf>
    <xf numFmtId="0" fontId="3" fillId="13" borderId="38" xfId="0" applyFont="1" applyFill="1" applyBorder="1" applyAlignment="1">
      <alignment horizontal="center" vertical="center" wrapText="1"/>
    </xf>
    <xf numFmtId="0" fontId="3" fillId="13" borderId="37" xfId="0" applyFont="1" applyFill="1" applyBorder="1" applyAlignment="1">
      <alignment horizontal="center" vertical="center" wrapText="1"/>
    </xf>
    <xf numFmtId="0" fontId="3" fillId="13" borderId="46" xfId="0" applyFont="1" applyFill="1" applyBorder="1" applyAlignment="1">
      <alignment horizontal="center" vertical="center" wrapText="1"/>
    </xf>
    <xf numFmtId="0" fontId="0" fillId="0" borderId="65" xfId="0" applyBorder="1" applyAlignment="1">
      <alignment horizontal="center"/>
    </xf>
    <xf numFmtId="0" fontId="0" fillId="0" borderId="43" xfId="0" applyBorder="1" applyAlignment="1">
      <alignment horizontal="center"/>
    </xf>
    <xf numFmtId="0" fontId="0" fillId="0" borderId="22" xfId="0" applyBorder="1" applyAlignment="1">
      <alignment horizontal="center"/>
    </xf>
    <xf numFmtId="0" fontId="20" fillId="14" borderId="4" xfId="0" applyFont="1" applyFill="1" applyBorder="1" applyAlignment="1">
      <alignment horizontal="center" vertical="center" wrapText="1"/>
    </xf>
    <xf numFmtId="0" fontId="20" fillId="14" borderId="13" xfId="0"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7"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5" fillId="0" borderId="37" xfId="0" applyFont="1" applyBorder="1" applyAlignment="1">
      <alignment horizontal="center"/>
    </xf>
    <xf numFmtId="0" fontId="15" fillId="0" borderId="46" xfId="0" applyFont="1" applyBorder="1" applyAlignment="1">
      <alignment horizontal="center"/>
    </xf>
    <xf numFmtId="0" fontId="15" fillId="0" borderId="0" xfId="0" applyFont="1" applyBorder="1" applyAlignment="1">
      <alignment horizontal="center"/>
    </xf>
    <xf numFmtId="0" fontId="15" fillId="0" borderId="47" xfId="0" applyFont="1" applyBorder="1" applyAlignment="1">
      <alignment horizontal="center"/>
    </xf>
    <xf numFmtId="0" fontId="15" fillId="0" borderId="43" xfId="0" applyFont="1" applyBorder="1" applyAlignment="1">
      <alignment horizontal="center"/>
    </xf>
    <xf numFmtId="0" fontId="15" fillId="0" borderId="22" xfId="0" applyFont="1" applyBorder="1" applyAlignment="1">
      <alignment horizontal="center"/>
    </xf>
    <xf numFmtId="0" fontId="16" fillId="2" borderId="4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16"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0" xfId="0" applyFont="1" applyBorder="1" applyAlignment="1">
      <alignment horizontal="center" vertical="center" wrapText="1"/>
    </xf>
    <xf numFmtId="0" fontId="45" fillId="13" borderId="6" xfId="0" applyFont="1" applyFill="1" applyBorder="1" applyAlignment="1">
      <alignment horizontal="center" vertical="center"/>
    </xf>
    <xf numFmtId="0" fontId="20" fillId="14" borderId="60" xfId="0" applyFont="1" applyFill="1" applyBorder="1" applyAlignment="1">
      <alignment horizontal="center" vertical="center" wrapText="1"/>
    </xf>
    <xf numFmtId="0" fontId="20" fillId="14" borderId="42" xfId="0" applyFont="1" applyFill="1" applyBorder="1" applyAlignment="1">
      <alignment horizontal="center" vertical="center" wrapText="1"/>
    </xf>
    <xf numFmtId="0" fontId="20" fillId="6" borderId="62" xfId="0" applyFont="1" applyFill="1" applyBorder="1" applyAlignment="1">
      <alignment horizontal="center" vertical="center"/>
    </xf>
    <xf numFmtId="0" fontId="20" fillId="6" borderId="63" xfId="0" applyFont="1" applyFill="1" applyBorder="1" applyAlignment="1">
      <alignment horizontal="center" vertical="center"/>
    </xf>
    <xf numFmtId="0" fontId="20" fillId="14" borderId="32"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14" borderId="92" xfId="0" applyFont="1" applyFill="1" applyBorder="1" applyAlignment="1">
      <alignment horizontal="center" vertical="center" wrapText="1"/>
    </xf>
  </cellXfs>
  <cellStyles count="9">
    <cellStyle name="Hipervínculo" xfId="2" builtinId="8"/>
    <cellStyle name="Millares 2" xfId="7"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00482B"/>
      <color rgb="FFFBE122"/>
      <color rgb="FFDA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5.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1194954</xdr:colOff>
      <xdr:row>0</xdr:row>
      <xdr:rowOff>51954</xdr:rowOff>
    </xdr:from>
    <xdr:to>
      <xdr:col>38</xdr:col>
      <xdr:colOff>1056408</xdr:colOff>
      <xdr:row>3</xdr:row>
      <xdr:rowOff>380999</xdr:rowOff>
    </xdr:to>
    <xdr:grpSp>
      <xdr:nvGrpSpPr>
        <xdr:cNvPr id="5" name="Grupo 4">
          <a:extLst>
            <a:ext uri="{FF2B5EF4-FFF2-40B4-BE49-F238E27FC236}">
              <a16:creationId xmlns:a16="http://schemas.microsoft.com/office/drawing/2014/main" id="{B28DAC56-2BD8-46C0-A5F6-247E8D246B5F}"/>
            </a:ext>
          </a:extLst>
        </xdr:cNvPr>
        <xdr:cNvGrpSpPr/>
      </xdr:nvGrpSpPr>
      <xdr:grpSpPr>
        <a:xfrm>
          <a:off x="53669045" y="51954"/>
          <a:ext cx="2597727" cy="952500"/>
          <a:chOff x="18446749" y="1016002"/>
          <a:chExt cx="1534584" cy="560915"/>
        </a:xfrm>
      </xdr:grpSpPr>
      <xdr:sp macro="[0]!Macro2" textlink="">
        <xdr:nvSpPr>
          <xdr:cNvPr id="6" name="Rectángulo: esquinas redondeadas 5">
            <a:extLst>
              <a:ext uri="{FF2B5EF4-FFF2-40B4-BE49-F238E27FC236}">
                <a16:creationId xmlns:a16="http://schemas.microsoft.com/office/drawing/2014/main" id="{A2AE26DB-E378-4A5F-9638-1E7AD5BE6BA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A3D5B282-AAEC-426E-A2B4-28C5D5B33EF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1143000</xdr:colOff>
      <xdr:row>0</xdr:row>
      <xdr:rowOff>0</xdr:rowOff>
    </xdr:from>
    <xdr:to>
      <xdr:col>5</xdr:col>
      <xdr:colOff>190500</xdr:colOff>
      <xdr:row>6</xdr:row>
      <xdr:rowOff>100081</xdr:rowOff>
    </xdr:to>
    <xdr:pic>
      <xdr:nvPicPr>
        <xdr:cNvPr id="8" name="Imagen 7">
          <a:extLst>
            <a:ext uri="{FF2B5EF4-FFF2-40B4-BE49-F238E27FC236}">
              <a16:creationId xmlns:a16="http://schemas.microsoft.com/office/drawing/2014/main" id="{88BAB77B-44D8-4A05-B487-B51978691C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9727" y="0"/>
          <a:ext cx="2563091" cy="1572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2" name="Grupo 1">
          <a:extLst>
            <a:ext uri="{FF2B5EF4-FFF2-40B4-BE49-F238E27FC236}">
              <a16:creationId xmlns:a16="http://schemas.microsoft.com/office/drawing/2014/main" id="{77EB4BC6-5D66-4487-800D-EA4EDD6A24CB}"/>
            </a:ext>
          </a:extLst>
        </xdr:cNvPr>
        <xdr:cNvGrpSpPr/>
      </xdr:nvGrpSpPr>
      <xdr:grpSpPr>
        <a:xfrm>
          <a:off x="9605331" y="80332"/>
          <a:ext cx="1101687" cy="527892"/>
          <a:chOff x="18446749" y="1016002"/>
          <a:chExt cx="1534584" cy="560915"/>
        </a:xfrm>
      </xdr:grpSpPr>
      <xdr:sp macro="[0]!Macro2" textlink="">
        <xdr:nvSpPr>
          <xdr:cNvPr id="3" name="Rectángulo: esquinas redondeadas 2">
            <a:extLst>
              <a:ext uri="{FF2B5EF4-FFF2-40B4-BE49-F238E27FC236}">
                <a16:creationId xmlns:a16="http://schemas.microsoft.com/office/drawing/2014/main" id="{3785D3E3-50A7-4BAE-8634-9A77DC97A9D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4" name="Imagen 3" descr="ᐈ Senalando con el dedo vector de stock, animado dedo | descargar en  Depositphotos®">
            <a:extLst>
              <a:ext uri="{FF2B5EF4-FFF2-40B4-BE49-F238E27FC236}">
                <a16:creationId xmlns:a16="http://schemas.microsoft.com/office/drawing/2014/main" id="{382BC0D2-6E3F-4857-B726-76E904158CC7}"/>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675242</xdr:colOff>
      <xdr:row>0</xdr:row>
      <xdr:rowOff>0</xdr:rowOff>
    </xdr:from>
    <xdr:to>
      <xdr:col>0</xdr:col>
      <xdr:colOff>2616505</xdr:colOff>
      <xdr:row>4</xdr:row>
      <xdr:rowOff>70847</xdr:rowOff>
    </xdr:to>
    <xdr:pic>
      <xdr:nvPicPr>
        <xdr:cNvPr id="5" name="Imagen 4">
          <a:extLst>
            <a:ext uri="{FF2B5EF4-FFF2-40B4-BE49-F238E27FC236}">
              <a16:creationId xmlns:a16="http://schemas.microsoft.com/office/drawing/2014/main" id="{586FCC6C-879B-4A9F-89FC-BDFCC8C41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242" y="0"/>
          <a:ext cx="1941263" cy="109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95250</xdr:colOff>
      <xdr:row>8</xdr:row>
      <xdr:rowOff>266700</xdr:rowOff>
    </xdr:from>
    <xdr:to>
      <xdr:col>17</xdr:col>
      <xdr:colOff>419215</xdr:colOff>
      <xdr:row>13</xdr:row>
      <xdr:rowOff>39861</xdr:rowOff>
    </xdr:to>
    <xdr:grpSp>
      <xdr:nvGrpSpPr>
        <xdr:cNvPr id="5" name="Grupo 4">
          <a:extLst>
            <a:ext uri="{FF2B5EF4-FFF2-40B4-BE49-F238E27FC236}">
              <a16:creationId xmlns:a16="http://schemas.microsoft.com/office/drawing/2014/main" id="{D0B84E6B-2DB5-45F2-88DE-E38FA62143A8}"/>
            </a:ext>
          </a:extLst>
        </xdr:cNvPr>
        <xdr:cNvGrpSpPr/>
      </xdr:nvGrpSpPr>
      <xdr:grpSpPr>
        <a:xfrm>
          <a:off x="13277850" y="2362200"/>
          <a:ext cx="1457440" cy="630411"/>
          <a:chOff x="18416661" y="973627"/>
          <a:chExt cx="1534584" cy="560915"/>
        </a:xfrm>
      </xdr:grpSpPr>
      <xdr:sp macro="[0]!Macro2" textlink="">
        <xdr:nvSpPr>
          <xdr:cNvPr id="6" name="Rectángulo: esquinas redondeadas 5">
            <a:extLst>
              <a:ext uri="{FF2B5EF4-FFF2-40B4-BE49-F238E27FC236}">
                <a16:creationId xmlns:a16="http://schemas.microsoft.com/office/drawing/2014/main" id="{AD0D8F33-3076-41A1-89FB-98F78882545F}"/>
              </a:ext>
            </a:extLst>
          </xdr:cNvPr>
          <xdr:cNvSpPr/>
        </xdr:nvSpPr>
        <xdr:spPr>
          <a:xfrm>
            <a:off x="18416661" y="973627"/>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BEBCF8D0-8591-418D-A0B7-A25A1F12AAE7}"/>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762000</xdr:colOff>
      <xdr:row>0</xdr:row>
      <xdr:rowOff>0</xdr:rowOff>
    </xdr:from>
    <xdr:to>
      <xdr:col>3</xdr:col>
      <xdr:colOff>912563</xdr:colOff>
      <xdr:row>4</xdr:row>
      <xdr:rowOff>187327</xdr:rowOff>
    </xdr:to>
    <xdr:pic>
      <xdr:nvPicPr>
        <xdr:cNvPr id="8" name="Imagen 7">
          <a:extLst>
            <a:ext uri="{FF2B5EF4-FFF2-40B4-BE49-F238E27FC236}">
              <a16:creationId xmlns:a16="http://schemas.microsoft.com/office/drawing/2014/main" id="{867F31A6-71CD-4BC2-BF7C-81A55F9643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0" y="0"/>
          <a:ext cx="1941263" cy="10922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52462</xdr:colOff>
      <xdr:row>5</xdr:row>
      <xdr:rowOff>23812</xdr:rowOff>
    </xdr:to>
    <xdr:pic>
      <xdr:nvPicPr>
        <xdr:cNvPr id="2" name="Imagen 1">
          <a:extLst>
            <a:ext uri="{FF2B5EF4-FFF2-40B4-BE49-F238E27FC236}">
              <a16:creationId xmlns:a16="http://schemas.microsoft.com/office/drawing/2014/main" id="{7BC3B82F-9CD5-4535-8E44-4D406C15F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52712" cy="1154906"/>
        </a:xfrm>
        <a:prstGeom prst="rect">
          <a:avLst/>
        </a:prstGeom>
      </xdr:spPr>
    </xdr:pic>
    <xdr:clientData/>
  </xdr:twoCellAnchor>
  <xdr:twoCellAnchor>
    <xdr:from>
      <xdr:col>5</xdr:col>
      <xdr:colOff>35719</xdr:colOff>
      <xdr:row>0</xdr:row>
      <xdr:rowOff>83343</xdr:rowOff>
    </xdr:from>
    <xdr:to>
      <xdr:col>5</xdr:col>
      <xdr:colOff>1321594</xdr:colOff>
      <xdr:row>3</xdr:row>
      <xdr:rowOff>107156</xdr:rowOff>
    </xdr:to>
    <xdr:grpSp>
      <xdr:nvGrpSpPr>
        <xdr:cNvPr id="3" name="Grupo 2">
          <a:extLst>
            <a:ext uri="{FF2B5EF4-FFF2-40B4-BE49-F238E27FC236}">
              <a16:creationId xmlns:a16="http://schemas.microsoft.com/office/drawing/2014/main" id="{90ECD787-E210-47E0-931E-55906BB330B5}"/>
            </a:ext>
          </a:extLst>
        </xdr:cNvPr>
        <xdr:cNvGrpSpPr/>
      </xdr:nvGrpSpPr>
      <xdr:grpSpPr>
        <a:xfrm>
          <a:off x="9727407" y="83343"/>
          <a:ext cx="1285875" cy="642938"/>
          <a:chOff x="18446749" y="1016002"/>
          <a:chExt cx="1534584" cy="560915"/>
        </a:xfrm>
      </xdr:grpSpPr>
      <xdr:sp macro="[0]!Macro2" textlink="">
        <xdr:nvSpPr>
          <xdr:cNvPr id="4" name="Rectángulo: esquinas redondeadas 3">
            <a:extLst>
              <a:ext uri="{FF2B5EF4-FFF2-40B4-BE49-F238E27FC236}">
                <a16:creationId xmlns:a16="http://schemas.microsoft.com/office/drawing/2014/main" id="{32BCCA91-C445-4A70-A189-F5617CE00106}"/>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5" name="Imagen 4" descr="ᐈ Senalando con el dedo vector de stock, animado dedo | descargar en  Depositphotos®">
            <a:extLst>
              <a:ext uri="{FF2B5EF4-FFF2-40B4-BE49-F238E27FC236}">
                <a16:creationId xmlns:a16="http://schemas.microsoft.com/office/drawing/2014/main" id="{60A242E5-BE98-4910-91AA-0ADED6DD3612}"/>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8" name="Grupo 7">
          <a:extLst>
            <a:ext uri="{FF2B5EF4-FFF2-40B4-BE49-F238E27FC236}">
              <a16:creationId xmlns:a16="http://schemas.microsoft.com/office/drawing/2014/main" id="{178114D8-7A56-4D53-AC0F-86B6B316A7E6}"/>
            </a:ext>
          </a:extLst>
        </xdr:cNvPr>
        <xdr:cNvGrpSpPr/>
      </xdr:nvGrpSpPr>
      <xdr:grpSpPr>
        <a:xfrm>
          <a:off x="8893825" y="80332"/>
          <a:ext cx="1101687" cy="527892"/>
          <a:chOff x="18446749" y="1016002"/>
          <a:chExt cx="1534584" cy="560915"/>
        </a:xfrm>
      </xdr:grpSpPr>
      <xdr:sp macro="[0]!Macro2" textlink="">
        <xdr:nvSpPr>
          <xdr:cNvPr id="9" name="Rectángulo: esquinas redondeadas 8">
            <a:extLst>
              <a:ext uri="{FF2B5EF4-FFF2-40B4-BE49-F238E27FC236}">
                <a16:creationId xmlns:a16="http://schemas.microsoft.com/office/drawing/2014/main" id="{FE7F5EED-90F7-4C38-A2A2-64BFD57895B3}"/>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0" name="Imagen 9" descr="ᐈ Senalando con el dedo vector de stock, animado dedo | descargar en  Depositphotos®">
            <a:extLst>
              <a:ext uri="{FF2B5EF4-FFF2-40B4-BE49-F238E27FC236}">
                <a16:creationId xmlns:a16="http://schemas.microsoft.com/office/drawing/2014/main" id="{11392F05-6B9A-4AD2-A355-E7565EB7BCB6}"/>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70847</xdr:rowOff>
    </xdr:to>
    <xdr:pic>
      <xdr:nvPicPr>
        <xdr:cNvPr id="3" name="Imagen 2">
          <a:extLst>
            <a:ext uri="{FF2B5EF4-FFF2-40B4-BE49-F238E27FC236}">
              <a16:creationId xmlns:a16="http://schemas.microsoft.com/office/drawing/2014/main" id="{E2E3A7E1-7096-4107-AEFA-FD501E4089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22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1152674</xdr:colOff>
      <xdr:row>0</xdr:row>
      <xdr:rowOff>80332</xdr:rowOff>
    </xdr:from>
    <xdr:to>
      <xdr:col>5</xdr:col>
      <xdr:colOff>928845</xdr:colOff>
      <xdr:row>2</xdr:row>
      <xdr:rowOff>189468</xdr:rowOff>
    </xdr:to>
    <xdr:grpSp>
      <xdr:nvGrpSpPr>
        <xdr:cNvPr id="12" name="Grupo 11">
          <a:extLst>
            <a:ext uri="{FF2B5EF4-FFF2-40B4-BE49-F238E27FC236}">
              <a16:creationId xmlns:a16="http://schemas.microsoft.com/office/drawing/2014/main" id="{98D11815-5BA3-43BB-B2A1-BBA3917FE788}"/>
            </a:ext>
          </a:extLst>
        </xdr:cNvPr>
        <xdr:cNvGrpSpPr/>
      </xdr:nvGrpSpPr>
      <xdr:grpSpPr>
        <a:xfrm>
          <a:off x="8917358" y="80332"/>
          <a:ext cx="1391803" cy="507016"/>
          <a:chOff x="18446749" y="1016002"/>
          <a:chExt cx="1534584" cy="560915"/>
        </a:xfrm>
      </xdr:grpSpPr>
      <xdr:sp macro="[0]!Macro2" textlink="">
        <xdr:nvSpPr>
          <xdr:cNvPr id="13" name="Rectángulo: esquinas redondeadas 12">
            <a:extLst>
              <a:ext uri="{FF2B5EF4-FFF2-40B4-BE49-F238E27FC236}">
                <a16:creationId xmlns:a16="http://schemas.microsoft.com/office/drawing/2014/main" id="{ED2043A2-9CD4-4487-9219-D0CFF3D87CB5}"/>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4" name="Imagen 13" descr="ᐈ Senalando con el dedo vector de stock, animado dedo | descargar en  Depositphotos®">
            <a:extLst>
              <a:ext uri="{FF2B5EF4-FFF2-40B4-BE49-F238E27FC236}">
                <a16:creationId xmlns:a16="http://schemas.microsoft.com/office/drawing/2014/main" id="{FFDB6E1F-3C49-42E2-ACC6-05BA43A7D3E9}"/>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1</xdr:rowOff>
    </xdr:from>
    <xdr:to>
      <xdr:col>0</xdr:col>
      <xdr:colOff>2272228</xdr:colOff>
      <xdr:row>4</xdr:row>
      <xdr:rowOff>36172</xdr:rowOff>
    </xdr:to>
    <xdr:pic>
      <xdr:nvPicPr>
        <xdr:cNvPr id="15" name="Imagen 14">
          <a:extLst>
            <a:ext uri="{FF2B5EF4-FFF2-40B4-BE49-F238E27FC236}">
              <a16:creationId xmlns:a16="http://schemas.microsoft.com/office/drawing/2014/main" id="{8430B03D-8C41-449B-B12D-69BC8A2E6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1"/>
          <a:ext cx="1941263" cy="10730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1306286</xdr:colOff>
      <xdr:row>0</xdr:row>
      <xdr:rowOff>107546</xdr:rowOff>
    </xdr:from>
    <xdr:to>
      <xdr:col>5</xdr:col>
      <xdr:colOff>1116245</xdr:colOff>
      <xdr:row>2</xdr:row>
      <xdr:rowOff>285750</xdr:rowOff>
    </xdr:to>
    <xdr:grpSp>
      <xdr:nvGrpSpPr>
        <xdr:cNvPr id="7" name="Grupo 6">
          <a:extLst>
            <a:ext uri="{FF2B5EF4-FFF2-40B4-BE49-F238E27FC236}">
              <a16:creationId xmlns:a16="http://schemas.microsoft.com/office/drawing/2014/main" id="{E47EFB87-D02E-4233-9D5B-3008F34FEF37}"/>
            </a:ext>
          </a:extLst>
        </xdr:cNvPr>
        <xdr:cNvGrpSpPr/>
      </xdr:nvGrpSpPr>
      <xdr:grpSpPr>
        <a:xfrm>
          <a:off x="9624786" y="107546"/>
          <a:ext cx="1132876" cy="569787"/>
          <a:chOff x="18446749" y="1016002"/>
          <a:chExt cx="1534584" cy="560915"/>
        </a:xfrm>
      </xdr:grpSpPr>
      <xdr:sp macro="[0]!Macro2" textlink="">
        <xdr:nvSpPr>
          <xdr:cNvPr id="8" name="Rectángulo: esquinas redondeadas 7">
            <a:extLst>
              <a:ext uri="{FF2B5EF4-FFF2-40B4-BE49-F238E27FC236}">
                <a16:creationId xmlns:a16="http://schemas.microsoft.com/office/drawing/2014/main" id="{B660D734-0EF3-4CF8-8334-5115AB3305C1}"/>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9" name="Imagen 8" descr="ᐈ Senalando con el dedo vector de stock, animado dedo | descargar en  Depositphotos®">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793609</xdr:colOff>
      <xdr:row>0</xdr:row>
      <xdr:rowOff>0</xdr:rowOff>
    </xdr:from>
    <xdr:to>
      <xdr:col>0</xdr:col>
      <xdr:colOff>2471857</xdr:colOff>
      <xdr:row>4</xdr:row>
      <xdr:rowOff>68036</xdr:rowOff>
    </xdr:to>
    <xdr:pic>
      <xdr:nvPicPr>
        <xdr:cNvPr id="10" name="Imagen 9">
          <a:extLst>
            <a:ext uri="{FF2B5EF4-FFF2-40B4-BE49-F238E27FC236}">
              <a16:creationId xmlns:a16="http://schemas.microsoft.com/office/drawing/2014/main" id="{8CAAAD12-26A5-4874-B7A6-CFE6117FE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609" y="0"/>
          <a:ext cx="1678248" cy="1102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ucundinamarca.edu.co/Aplicativo%20Gesti&#243;n%20Apoyo%20Acad&#233;micoProcedimiento%20AAAP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8"/>
  <sheetViews>
    <sheetView zoomScaleNormal="100" workbookViewId="0">
      <pane ySplit="8" topLeftCell="A21" activePane="bottomLeft" state="frozen"/>
      <selection activeCell="F13" sqref="F13"/>
      <selection pane="bottomLeft" activeCell="C17" sqref="C17"/>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s="540" customFormat="1" ht="15" customHeight="1">
      <c r="A1" s="607"/>
      <c r="B1" s="610" t="s">
        <v>832</v>
      </c>
      <c r="C1" s="611"/>
      <c r="D1" s="611"/>
      <c r="E1" s="611"/>
      <c r="F1" s="612"/>
      <c r="G1" s="461"/>
      <c r="H1" s="461"/>
      <c r="I1" s="461"/>
      <c r="J1" s="461"/>
      <c r="K1" s="461"/>
      <c r="L1" s="461"/>
      <c r="M1" s="461"/>
      <c r="N1" s="461"/>
      <c r="O1" s="461"/>
      <c r="P1" s="461"/>
      <c r="Q1" s="461"/>
      <c r="R1" s="461"/>
      <c r="S1" s="461"/>
      <c r="T1" s="461"/>
      <c r="U1" s="461"/>
      <c r="V1" s="461"/>
      <c r="W1" s="461"/>
      <c r="X1" s="461"/>
      <c r="Y1" s="461"/>
      <c r="Z1" s="461"/>
      <c r="AA1" s="461"/>
    </row>
    <row r="2" spans="1:27" s="540" customFormat="1" ht="15.75" customHeight="1">
      <c r="A2" s="608"/>
      <c r="B2" s="613"/>
      <c r="C2" s="614"/>
      <c r="D2" s="614"/>
      <c r="E2" s="614"/>
      <c r="F2" s="615"/>
      <c r="G2" s="461"/>
      <c r="H2" s="461"/>
      <c r="I2" s="461"/>
      <c r="J2" s="461"/>
      <c r="K2" s="461"/>
      <c r="L2" s="461"/>
      <c r="M2" s="461"/>
      <c r="N2" s="461"/>
      <c r="O2" s="461"/>
      <c r="P2" s="461"/>
      <c r="Q2" s="461"/>
      <c r="R2" s="461"/>
      <c r="S2" s="461"/>
      <c r="T2" s="461"/>
      <c r="U2" s="461"/>
      <c r="V2" s="461"/>
      <c r="W2" s="461"/>
      <c r="X2" s="461"/>
      <c r="Y2" s="461"/>
      <c r="Z2" s="461"/>
      <c r="AA2" s="461"/>
    </row>
    <row r="3" spans="1:27" s="540" customFormat="1" ht="29.25" customHeight="1" thickBot="1">
      <c r="A3" s="608"/>
      <c r="B3" s="613"/>
      <c r="C3" s="614"/>
      <c r="D3" s="614"/>
      <c r="E3" s="614"/>
      <c r="F3" s="615"/>
      <c r="G3" s="461"/>
      <c r="H3" s="461"/>
      <c r="I3" s="461"/>
      <c r="J3" s="461"/>
      <c r="K3" s="461"/>
      <c r="L3" s="461"/>
      <c r="M3" s="461"/>
      <c r="N3" s="461"/>
      <c r="O3" s="461"/>
      <c r="P3" s="461"/>
      <c r="Q3" s="461"/>
      <c r="R3" s="461"/>
      <c r="S3" s="461"/>
      <c r="T3" s="461"/>
      <c r="U3" s="461"/>
      <c r="V3" s="461"/>
      <c r="W3" s="461"/>
      <c r="X3" s="461"/>
      <c r="Y3" s="461"/>
      <c r="Z3" s="461"/>
      <c r="AA3" s="461"/>
    </row>
    <row r="4" spans="1:27" s="540" customFormat="1" ht="31.5" customHeight="1" thickBot="1">
      <c r="A4" s="609"/>
      <c r="B4" s="616" t="s">
        <v>831</v>
      </c>
      <c r="C4" s="617"/>
      <c r="D4" s="618" t="s">
        <v>833</v>
      </c>
      <c r="E4" s="618"/>
      <c r="F4" s="617"/>
      <c r="G4" s="461"/>
      <c r="H4" s="461"/>
      <c r="I4" s="461"/>
      <c r="J4" s="461"/>
      <c r="K4" s="461"/>
      <c r="L4" s="461"/>
      <c r="M4" s="461"/>
      <c r="N4" s="461"/>
      <c r="O4" s="461"/>
      <c r="P4" s="461"/>
      <c r="Q4" s="461"/>
      <c r="R4" s="461"/>
      <c r="S4" s="461"/>
      <c r="T4" s="461"/>
      <c r="U4" s="461"/>
      <c r="V4" s="461"/>
      <c r="W4" s="461"/>
      <c r="X4" s="461"/>
      <c r="Y4" s="461"/>
      <c r="Z4" s="461"/>
      <c r="AA4" s="461"/>
    </row>
    <row r="5" spans="1:27" s="540" customFormat="1" ht="15.75" customHeight="1">
      <c r="A5" s="619" t="s">
        <v>834</v>
      </c>
      <c r="B5" s="619"/>
      <c r="C5" s="619"/>
      <c r="D5" s="619"/>
      <c r="E5" s="619"/>
      <c r="F5" s="619"/>
      <c r="G5" s="461"/>
      <c r="H5" s="461"/>
      <c r="I5" s="461"/>
      <c r="J5" s="461"/>
      <c r="K5" s="461"/>
      <c r="L5" s="461"/>
      <c r="M5" s="461"/>
      <c r="N5" s="461"/>
      <c r="O5" s="461"/>
      <c r="P5" s="461"/>
      <c r="Q5" s="461"/>
      <c r="R5" s="461"/>
      <c r="S5" s="461"/>
      <c r="T5" s="461"/>
      <c r="U5" s="461"/>
      <c r="V5" s="461"/>
      <c r="W5" s="461"/>
      <c r="X5" s="461"/>
      <c r="Y5" s="461"/>
      <c r="Z5" s="461"/>
      <c r="AA5" s="461"/>
    </row>
    <row r="6" spans="1:27" s="540" customFormat="1" thickBot="1">
      <c r="A6" s="620"/>
      <c r="B6" s="620"/>
      <c r="C6" s="620"/>
      <c r="D6" s="620"/>
      <c r="E6" s="620"/>
      <c r="F6" s="620"/>
      <c r="G6" s="461"/>
      <c r="H6" s="461"/>
      <c r="I6" s="461"/>
      <c r="J6" s="461"/>
      <c r="K6" s="461"/>
      <c r="L6" s="461"/>
      <c r="M6" s="461"/>
      <c r="N6" s="461"/>
      <c r="O6" s="461"/>
      <c r="P6" s="461"/>
      <c r="Q6" s="461"/>
      <c r="R6" s="461"/>
      <c r="S6" s="461"/>
      <c r="T6" s="461"/>
      <c r="U6" s="461"/>
      <c r="V6" s="461"/>
      <c r="W6" s="461"/>
      <c r="X6" s="461"/>
      <c r="Y6" s="461"/>
      <c r="Z6" s="461"/>
      <c r="AA6" s="461"/>
    </row>
    <row r="7" spans="1:27" ht="21" customHeight="1">
      <c r="A7" s="621" t="s">
        <v>0</v>
      </c>
      <c r="B7" s="623" t="s">
        <v>1</v>
      </c>
      <c r="C7" s="624"/>
      <c r="D7" s="627" t="s">
        <v>2</v>
      </c>
      <c r="E7" s="627" t="s">
        <v>3</v>
      </c>
      <c r="F7" s="627" t="s">
        <v>4</v>
      </c>
    </row>
    <row r="8" spans="1:27" ht="35.25" customHeight="1" thickBot="1">
      <c r="A8" s="622"/>
      <c r="B8" s="625"/>
      <c r="C8" s="626"/>
      <c r="D8" s="628"/>
      <c r="E8" s="628"/>
      <c r="F8" s="628"/>
      <c r="M8" s="1">
        <v>0</v>
      </c>
    </row>
    <row r="9" spans="1:27" ht="38.25" customHeight="1">
      <c r="A9" s="629" t="s">
        <v>946</v>
      </c>
      <c r="B9" s="585" t="s">
        <v>6</v>
      </c>
      <c r="C9" s="589" t="s">
        <v>810</v>
      </c>
      <c r="D9" s="590" t="s">
        <v>7</v>
      </c>
      <c r="E9" s="590" t="s">
        <v>963</v>
      </c>
      <c r="F9" s="591" t="s">
        <v>9</v>
      </c>
      <c r="M9" s="1">
        <v>0.1</v>
      </c>
    </row>
    <row r="10" spans="1:27" ht="42.75">
      <c r="A10" s="630"/>
      <c r="B10" s="586" t="s">
        <v>10</v>
      </c>
      <c r="C10" s="592" t="s">
        <v>811</v>
      </c>
      <c r="D10" s="593" t="s">
        <v>12</v>
      </c>
      <c r="E10" s="593" t="s">
        <v>13</v>
      </c>
      <c r="F10" s="594" t="s">
        <v>865</v>
      </c>
      <c r="M10" s="1"/>
    </row>
    <row r="11" spans="1:27" ht="31.5" customHeight="1">
      <c r="A11" s="630"/>
      <c r="B11" s="586" t="s">
        <v>11</v>
      </c>
      <c r="C11" s="592" t="s">
        <v>812</v>
      </c>
      <c r="D11" s="593" t="s">
        <v>15</v>
      </c>
      <c r="E11" s="593" t="s">
        <v>16</v>
      </c>
      <c r="F11" s="594" t="s">
        <v>9</v>
      </c>
      <c r="M11" s="1"/>
    </row>
    <row r="12" spans="1:27" ht="24" customHeight="1">
      <c r="A12" s="630"/>
      <c r="B12" s="586" t="s">
        <v>14</v>
      </c>
      <c r="C12" s="592" t="s">
        <v>813</v>
      </c>
      <c r="D12" s="593" t="s">
        <v>18</v>
      </c>
      <c r="E12" s="593" t="s">
        <v>16</v>
      </c>
      <c r="F12" s="594" t="s">
        <v>675</v>
      </c>
      <c r="M12" s="1"/>
    </row>
    <row r="13" spans="1:27" ht="40.5" customHeight="1" thickBot="1">
      <c r="A13" s="631"/>
      <c r="B13" s="587" t="s">
        <v>17</v>
      </c>
      <c r="C13" s="595" t="s">
        <v>814</v>
      </c>
      <c r="D13" s="596" t="s">
        <v>19</v>
      </c>
      <c r="E13" s="596" t="s">
        <v>20</v>
      </c>
      <c r="F13" s="597" t="s">
        <v>673</v>
      </c>
      <c r="M13" s="1"/>
    </row>
    <row r="14" spans="1:27" ht="50.25" customHeight="1">
      <c r="A14" s="629" t="s">
        <v>947</v>
      </c>
      <c r="B14" s="585" t="s">
        <v>21</v>
      </c>
      <c r="C14" s="589" t="s">
        <v>815</v>
      </c>
      <c r="D14" s="590" t="s">
        <v>7</v>
      </c>
      <c r="E14" s="590" t="s">
        <v>8</v>
      </c>
      <c r="F14" s="591" t="s">
        <v>9</v>
      </c>
      <c r="M14" s="1">
        <v>0.3</v>
      </c>
    </row>
    <row r="15" spans="1:27" ht="54" customHeight="1">
      <c r="A15" s="630"/>
      <c r="B15" s="586" t="s">
        <v>22</v>
      </c>
      <c r="C15" s="592" t="s">
        <v>816</v>
      </c>
      <c r="D15" s="593" t="s">
        <v>23</v>
      </c>
      <c r="E15" s="593" t="s">
        <v>8</v>
      </c>
      <c r="F15" s="594" t="s">
        <v>9</v>
      </c>
      <c r="M15" s="1">
        <v>0.4</v>
      </c>
    </row>
    <row r="16" spans="1:27" ht="42.75" customHeight="1" thickBot="1">
      <c r="A16" s="631"/>
      <c r="B16" s="587" t="s">
        <v>24</v>
      </c>
      <c r="C16" s="595" t="s">
        <v>817</v>
      </c>
      <c r="D16" s="596" t="s">
        <v>25</v>
      </c>
      <c r="E16" s="596" t="s">
        <v>26</v>
      </c>
      <c r="F16" s="597" t="s">
        <v>674</v>
      </c>
      <c r="M16" s="1">
        <v>0.5</v>
      </c>
    </row>
    <row r="17" spans="1:13" ht="70.5" customHeight="1">
      <c r="A17" s="629" t="s">
        <v>948</v>
      </c>
      <c r="B17" s="585" t="s">
        <v>27</v>
      </c>
      <c r="C17" s="589" t="s">
        <v>818</v>
      </c>
      <c r="D17" s="590" t="s">
        <v>28</v>
      </c>
      <c r="E17" s="590" t="s">
        <v>29</v>
      </c>
      <c r="F17" s="591" t="s">
        <v>30</v>
      </c>
      <c r="M17" s="1">
        <v>0.6</v>
      </c>
    </row>
    <row r="18" spans="1:13" ht="57">
      <c r="A18" s="630"/>
      <c r="B18" s="586" t="s">
        <v>31</v>
      </c>
      <c r="C18" s="592" t="s">
        <v>819</v>
      </c>
      <c r="D18" s="593" t="s">
        <v>32</v>
      </c>
      <c r="E18" s="593" t="s">
        <v>29</v>
      </c>
      <c r="F18" s="594" t="s">
        <v>33</v>
      </c>
      <c r="M18" s="1"/>
    </row>
    <row r="19" spans="1:13" ht="43.5" thickBot="1">
      <c r="A19" s="631"/>
      <c r="B19" s="587" t="s">
        <v>31</v>
      </c>
      <c r="C19" s="595" t="s">
        <v>820</v>
      </c>
      <c r="D19" s="596" t="s">
        <v>35</v>
      </c>
      <c r="E19" s="596" t="s">
        <v>29</v>
      </c>
      <c r="F19" s="597" t="s">
        <v>36</v>
      </c>
      <c r="M19" s="1"/>
    </row>
    <row r="20" spans="1:13" ht="42.75">
      <c r="A20" s="629" t="s">
        <v>949</v>
      </c>
      <c r="B20" s="585" t="s">
        <v>37</v>
      </c>
      <c r="C20" s="598" t="s">
        <v>821</v>
      </c>
      <c r="D20" s="599" t="s">
        <v>38</v>
      </c>
      <c r="E20" s="599" t="s">
        <v>39</v>
      </c>
      <c r="F20" s="590" t="s">
        <v>34</v>
      </c>
      <c r="M20" s="1">
        <v>0.7</v>
      </c>
    </row>
    <row r="21" spans="1:13" ht="42.75">
      <c r="A21" s="630"/>
      <c r="B21" s="586" t="s">
        <v>40</v>
      </c>
      <c r="C21" s="600" t="s">
        <v>822</v>
      </c>
      <c r="D21" s="601" t="s">
        <v>41</v>
      </c>
      <c r="E21" s="601" t="s">
        <v>42</v>
      </c>
      <c r="F21" s="593" t="s">
        <v>43</v>
      </c>
      <c r="M21" s="1">
        <v>0.8</v>
      </c>
    </row>
    <row r="22" spans="1:13" ht="57.75" customHeight="1" thickBot="1">
      <c r="A22" s="631"/>
      <c r="B22" s="587" t="s">
        <v>44</v>
      </c>
      <c r="C22" s="602" t="s">
        <v>823</v>
      </c>
      <c r="D22" s="603" t="s">
        <v>45</v>
      </c>
      <c r="E22" s="603" t="s">
        <v>46</v>
      </c>
      <c r="F22" s="596" t="s">
        <v>43</v>
      </c>
      <c r="M22" s="1"/>
    </row>
    <row r="23" spans="1:13" ht="42.75">
      <c r="A23" s="629" t="s">
        <v>950</v>
      </c>
      <c r="B23" s="588" t="s">
        <v>47</v>
      </c>
      <c r="C23" s="604" t="s">
        <v>824</v>
      </c>
      <c r="D23" s="605" t="s">
        <v>48</v>
      </c>
      <c r="E23" s="605" t="s">
        <v>49</v>
      </c>
      <c r="F23" s="606" t="s">
        <v>827</v>
      </c>
      <c r="M23" s="1">
        <v>0.9</v>
      </c>
    </row>
    <row r="24" spans="1:13" ht="42.75">
      <c r="A24" s="630"/>
      <c r="B24" s="586" t="s">
        <v>50</v>
      </c>
      <c r="C24" s="592" t="s">
        <v>825</v>
      </c>
      <c r="D24" s="601" t="s">
        <v>48</v>
      </c>
      <c r="E24" s="601" t="s">
        <v>49</v>
      </c>
      <c r="F24" s="593" t="s">
        <v>828</v>
      </c>
      <c r="M24" s="1">
        <v>1</v>
      </c>
    </row>
    <row r="25" spans="1:13" ht="31.5" customHeight="1" thickBot="1">
      <c r="A25" s="631"/>
      <c r="B25" s="587" t="s">
        <v>51</v>
      </c>
      <c r="C25" s="595" t="s">
        <v>826</v>
      </c>
      <c r="D25" s="603" t="s">
        <v>52</v>
      </c>
      <c r="E25" s="603" t="s">
        <v>53</v>
      </c>
      <c r="F25" s="596" t="s">
        <v>43</v>
      </c>
    </row>
    <row r="26" spans="1:13">
      <c r="A26" s="2"/>
    </row>
    <row r="27" spans="1:13">
      <c r="A27" s="3"/>
    </row>
    <row r="28" spans="1:13">
      <c r="A28" s="3"/>
    </row>
  </sheetData>
  <sheetProtection selectLockedCells="1" selectUnlockedCells="1"/>
  <mergeCells count="16">
    <mergeCell ref="A9:A13"/>
    <mergeCell ref="A14:A16"/>
    <mergeCell ref="A17:A19"/>
    <mergeCell ref="A20:A22"/>
    <mergeCell ref="A23:A25"/>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view="pageBreakPreview" topLeftCell="A3" zoomScale="55" zoomScaleNormal="55" zoomScaleSheetLayoutView="55" workbookViewId="0">
      <pane xSplit="1" topLeftCell="AA1" activePane="topRight" state="frozen"/>
      <selection pane="topRight" activeCell="BK16" sqref="BK16"/>
    </sheetView>
  </sheetViews>
  <sheetFormatPr baseColWidth="10" defaultColWidth="11.42578125" defaultRowHeight="15"/>
  <cols>
    <col min="1" max="1" width="5" style="33" customWidth="1"/>
    <col min="2" max="2" width="15" style="5" customWidth="1"/>
    <col min="3" max="3" width="13.140625" style="33" customWidth="1"/>
    <col min="4" max="4" width="18.28515625" style="33" customWidth="1"/>
    <col min="5" max="5" width="34.5703125" style="33" customWidth="1"/>
    <col min="6" max="6" width="30.42578125" style="33" customWidth="1"/>
    <col min="7" max="7" width="31" style="5" customWidth="1"/>
    <col min="8" max="9" width="4.42578125" style="33" customWidth="1"/>
    <col min="10" max="10" width="7.7109375" style="33" customWidth="1"/>
    <col min="11" max="11" width="7.7109375" style="28" customWidth="1"/>
    <col min="12" max="12" width="6.5703125" style="33" customWidth="1"/>
    <col min="13" max="13" width="6.5703125" style="50" customWidth="1"/>
    <col min="14" max="15" width="6.5703125" style="33" customWidth="1"/>
    <col min="16" max="17" width="7.42578125" style="33" customWidth="1"/>
    <col min="18" max="18" width="7.140625" style="33" customWidth="1"/>
    <col min="19" max="19" width="22.28515625" style="33" customWidth="1"/>
    <col min="20" max="20" width="34.42578125" style="33" customWidth="1"/>
    <col min="21" max="21" width="28" style="33" customWidth="1"/>
    <col min="22" max="22" width="20.140625" style="33" customWidth="1"/>
    <col min="23" max="23" width="11.42578125" style="33" customWidth="1"/>
    <col min="24" max="24" width="31.85546875" style="33" customWidth="1"/>
    <col min="25" max="25" width="22" style="33" customWidth="1"/>
    <col min="26" max="26" width="47.85546875" style="33" customWidth="1"/>
    <col min="27" max="27" width="23.85546875" style="5" customWidth="1"/>
    <col min="28" max="28" width="20.42578125" style="5" customWidth="1"/>
    <col min="29" max="29" width="21.140625" style="5" customWidth="1"/>
    <col min="30" max="30" width="30.5703125" style="33" customWidth="1"/>
    <col min="31" max="31" width="60" style="51" customWidth="1"/>
    <col min="32" max="32" width="41.5703125" style="51" customWidth="1"/>
    <col min="33" max="33" width="35.140625" style="51" customWidth="1"/>
    <col min="34" max="34" width="45.5703125" style="43" customWidth="1"/>
    <col min="35" max="35" width="36.28515625" style="43" customWidth="1"/>
    <col min="36" max="36" width="34" style="43" customWidth="1"/>
    <col min="37" max="37" width="24.85546875" style="33" customWidth="1"/>
    <col min="38" max="38" width="16.140625" style="33" customWidth="1"/>
    <col min="39" max="39" width="30.7109375" style="33" customWidth="1"/>
    <col min="40" max="40" width="11.42578125" style="80"/>
    <col min="41" max="56" width="0" style="54" hidden="1" customWidth="1"/>
    <col min="57" max="57" width="45.28515625" style="54" hidden="1" customWidth="1"/>
    <col min="58" max="58" width="28.28515625" style="54" hidden="1" customWidth="1"/>
    <col min="59" max="59" width="34.85546875" style="54" hidden="1" customWidth="1"/>
    <col min="60" max="91" width="11.42578125" style="80"/>
    <col min="92" max="16384" width="11.42578125" style="33"/>
  </cols>
  <sheetData>
    <row r="1" spans="1:91" ht="15" customHeight="1">
      <c r="A1" s="639"/>
      <c r="B1" s="640"/>
      <c r="C1" s="640"/>
      <c r="D1" s="640"/>
      <c r="E1" s="640"/>
      <c r="F1" s="640"/>
      <c r="G1" s="641"/>
      <c r="H1" s="640" t="s">
        <v>832</v>
      </c>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1"/>
      <c r="AX1" s="54" t="s">
        <v>54</v>
      </c>
      <c r="AY1" s="54" t="s">
        <v>55</v>
      </c>
      <c r="AZ1" s="54" t="s">
        <v>56</v>
      </c>
      <c r="BA1" s="54" t="s">
        <v>57</v>
      </c>
    </row>
    <row r="2" spans="1:91" ht="18.75" customHeight="1">
      <c r="A2" s="642"/>
      <c r="B2" s="643"/>
      <c r="C2" s="643"/>
      <c r="D2" s="643"/>
      <c r="E2" s="643"/>
      <c r="F2" s="643"/>
      <c r="G2" s="644"/>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4"/>
      <c r="AX2" s="54" t="s">
        <v>58</v>
      </c>
      <c r="AY2" s="54" t="s">
        <v>59</v>
      </c>
      <c r="AZ2" s="54" t="s">
        <v>60</v>
      </c>
      <c r="BA2" s="54" t="s">
        <v>61</v>
      </c>
    </row>
    <row r="3" spans="1:91" ht="15" customHeight="1">
      <c r="A3" s="642"/>
      <c r="B3" s="643"/>
      <c r="C3" s="643"/>
      <c r="D3" s="643"/>
      <c r="E3" s="643"/>
      <c r="F3" s="643"/>
      <c r="G3" s="644"/>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4"/>
      <c r="AX3" s="54" t="s">
        <v>62</v>
      </c>
      <c r="AY3" s="54" t="s">
        <v>63</v>
      </c>
      <c r="AZ3" s="54" t="s">
        <v>64</v>
      </c>
      <c r="BA3" s="54" t="s">
        <v>65</v>
      </c>
    </row>
    <row r="4" spans="1:91" ht="35.25" customHeight="1" thickBot="1">
      <c r="A4" s="642"/>
      <c r="B4" s="643"/>
      <c r="C4" s="643"/>
      <c r="D4" s="643"/>
      <c r="E4" s="643"/>
      <c r="F4" s="643"/>
      <c r="G4" s="644"/>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7"/>
      <c r="AX4" s="54" t="s">
        <v>66</v>
      </c>
      <c r="AY4" s="54" t="s">
        <v>67</v>
      </c>
      <c r="BA4" s="54" t="s">
        <v>68</v>
      </c>
    </row>
    <row r="5" spans="1:91" ht="15" customHeight="1">
      <c r="A5" s="642"/>
      <c r="B5" s="643"/>
      <c r="C5" s="643"/>
      <c r="D5" s="643"/>
      <c r="E5" s="643"/>
      <c r="F5" s="643"/>
      <c r="G5" s="644"/>
      <c r="H5" s="648" t="s">
        <v>831</v>
      </c>
      <c r="I5" s="648"/>
      <c r="J5" s="648"/>
      <c r="K5" s="648"/>
      <c r="L5" s="648"/>
      <c r="M5" s="648"/>
      <c r="N5" s="648"/>
      <c r="O5" s="648"/>
      <c r="P5" s="648"/>
      <c r="Q5" s="648"/>
      <c r="R5" s="648"/>
      <c r="S5" s="648"/>
      <c r="T5" s="648"/>
      <c r="U5" s="648"/>
      <c r="V5" s="648"/>
      <c r="W5" s="648"/>
      <c r="X5" s="648"/>
      <c r="Y5" s="648"/>
      <c r="Z5" s="648"/>
      <c r="AA5" s="648"/>
      <c r="AB5" s="648"/>
      <c r="AC5" s="648"/>
      <c r="AD5" s="648"/>
      <c r="AE5" s="649"/>
      <c r="AF5" s="635" t="s">
        <v>833</v>
      </c>
      <c r="AG5" s="635"/>
      <c r="AH5" s="635"/>
      <c r="AI5" s="635"/>
      <c r="AJ5" s="635"/>
      <c r="AK5" s="635"/>
      <c r="AL5" s="635"/>
      <c r="AM5" s="636"/>
      <c r="AX5" s="54" t="s">
        <v>69</v>
      </c>
      <c r="AY5" s="54" t="s">
        <v>70</v>
      </c>
      <c r="BA5" s="54" t="s">
        <v>71</v>
      </c>
    </row>
    <row r="6" spans="1:91" ht="15.75" customHeight="1" thickBot="1">
      <c r="A6" s="645"/>
      <c r="B6" s="646"/>
      <c r="C6" s="646"/>
      <c r="D6" s="646"/>
      <c r="E6" s="646"/>
      <c r="F6" s="646"/>
      <c r="G6" s="647"/>
      <c r="H6" s="637"/>
      <c r="I6" s="637"/>
      <c r="J6" s="637"/>
      <c r="K6" s="637"/>
      <c r="L6" s="637"/>
      <c r="M6" s="637"/>
      <c r="N6" s="637"/>
      <c r="O6" s="637"/>
      <c r="P6" s="637"/>
      <c r="Q6" s="637"/>
      <c r="R6" s="637"/>
      <c r="S6" s="637"/>
      <c r="T6" s="637"/>
      <c r="U6" s="637"/>
      <c r="V6" s="637"/>
      <c r="W6" s="637"/>
      <c r="X6" s="637"/>
      <c r="Y6" s="637"/>
      <c r="Z6" s="637"/>
      <c r="AA6" s="637"/>
      <c r="AB6" s="637"/>
      <c r="AC6" s="637"/>
      <c r="AD6" s="637"/>
      <c r="AE6" s="638"/>
      <c r="AF6" s="637"/>
      <c r="AG6" s="637"/>
      <c r="AH6" s="637"/>
      <c r="AI6" s="637"/>
      <c r="AJ6" s="637"/>
      <c r="AK6" s="637"/>
      <c r="AL6" s="637"/>
      <c r="AM6" s="638"/>
    </row>
    <row r="7" spans="1:91" s="55" customFormat="1" ht="67.5" customHeight="1" thickBot="1">
      <c r="A7" s="632" t="s">
        <v>836</v>
      </c>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4"/>
      <c r="AN7" s="427"/>
      <c r="AO7" s="428"/>
      <c r="AP7" s="428"/>
      <c r="AQ7" s="428"/>
      <c r="AR7" s="428"/>
      <c r="AS7" s="428"/>
      <c r="AT7" s="428"/>
      <c r="AU7" s="428"/>
      <c r="AV7" s="428"/>
      <c r="AW7" s="428"/>
      <c r="AX7" s="428"/>
      <c r="AY7" s="428"/>
      <c r="AZ7" s="428"/>
      <c r="BA7" s="428"/>
      <c r="BB7" s="428"/>
      <c r="BC7" s="428"/>
      <c r="BD7" s="428"/>
      <c r="BE7" s="428"/>
      <c r="BF7" s="428"/>
      <c r="BG7" s="428"/>
      <c r="BH7" s="427"/>
      <c r="BI7" s="427"/>
      <c r="BJ7" s="427"/>
      <c r="BK7" s="427"/>
      <c r="BL7" s="427"/>
      <c r="BM7" s="427"/>
      <c r="BN7" s="427"/>
      <c r="BO7" s="427"/>
      <c r="BP7" s="427"/>
      <c r="BQ7" s="427"/>
      <c r="BR7" s="427"/>
      <c r="BS7" s="427"/>
      <c r="BT7" s="427"/>
      <c r="BU7" s="427"/>
      <c r="BV7" s="427"/>
      <c r="BW7" s="427"/>
      <c r="BX7" s="427"/>
      <c r="BY7" s="427"/>
      <c r="BZ7" s="427"/>
      <c r="CA7" s="427"/>
      <c r="CB7" s="427"/>
      <c r="CC7" s="427"/>
      <c r="CD7" s="427"/>
      <c r="CE7" s="427"/>
      <c r="CF7" s="427"/>
      <c r="CG7" s="427"/>
      <c r="CH7" s="427"/>
      <c r="CI7" s="427"/>
      <c r="CJ7" s="427"/>
      <c r="CK7" s="427"/>
      <c r="CL7" s="427"/>
      <c r="CM7" s="427"/>
    </row>
    <row r="8" spans="1:91" s="47" customFormat="1" ht="21.75" thickBot="1">
      <c r="A8" s="658">
        <f ca="1">A:AD</f>
        <v>0</v>
      </c>
      <c r="B8" s="658"/>
      <c r="C8" s="658"/>
      <c r="D8" s="658"/>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9"/>
      <c r="AE8" s="656" t="s">
        <v>830</v>
      </c>
      <c r="AF8" s="657"/>
      <c r="AG8" s="657"/>
      <c r="AH8" s="656" t="s">
        <v>809</v>
      </c>
      <c r="AI8" s="657"/>
      <c r="AJ8" s="657"/>
      <c r="AK8" s="656" t="s">
        <v>835</v>
      </c>
      <c r="AL8" s="657"/>
      <c r="AM8" s="657"/>
      <c r="AN8" s="202"/>
      <c r="AO8" s="203"/>
      <c r="AP8" s="203"/>
      <c r="AQ8" s="203"/>
      <c r="AR8" s="203"/>
      <c r="AS8" s="203"/>
      <c r="AT8" s="203"/>
      <c r="AU8" s="203"/>
      <c r="AV8" s="203"/>
      <c r="AW8" s="203"/>
      <c r="AX8" s="203"/>
      <c r="AY8" s="203"/>
      <c r="AZ8" s="203"/>
      <c r="BA8" s="203"/>
      <c r="BB8" s="203"/>
      <c r="BC8" s="203"/>
      <c r="BD8" s="203"/>
      <c r="BE8" s="203"/>
      <c r="BF8" s="203"/>
      <c r="BG8" s="203"/>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row>
    <row r="9" spans="1:91" s="60" customFormat="1" ht="106.5" thickBot="1">
      <c r="A9" s="104" t="s">
        <v>72</v>
      </c>
      <c r="B9" s="98" t="s">
        <v>73</v>
      </c>
      <c r="C9" s="57" t="s">
        <v>74</v>
      </c>
      <c r="D9" s="57" t="s">
        <v>75</v>
      </c>
      <c r="E9" s="57" t="s">
        <v>76</v>
      </c>
      <c r="F9" s="57" t="s">
        <v>77</v>
      </c>
      <c r="G9" s="248" t="s">
        <v>78</v>
      </c>
      <c r="H9" s="297" t="s">
        <v>79</v>
      </c>
      <c r="I9" s="58" t="s">
        <v>80</v>
      </c>
      <c r="J9" s="58" t="s">
        <v>81</v>
      </c>
      <c r="K9" s="59" t="s">
        <v>82</v>
      </c>
      <c r="L9" s="58" t="s">
        <v>75</v>
      </c>
      <c r="M9" s="59" t="s">
        <v>83</v>
      </c>
      <c r="N9" s="58" t="s">
        <v>84</v>
      </c>
      <c r="O9" s="58" t="s">
        <v>85</v>
      </c>
      <c r="P9" s="58" t="s">
        <v>86</v>
      </c>
      <c r="Q9" s="58" t="s">
        <v>87</v>
      </c>
      <c r="R9" s="58" t="s">
        <v>88</v>
      </c>
      <c r="S9" s="57" t="s">
        <v>89</v>
      </c>
      <c r="T9" s="57" t="s">
        <v>90</v>
      </c>
      <c r="U9" s="57" t="s">
        <v>91</v>
      </c>
      <c r="V9" s="57" t="s">
        <v>92</v>
      </c>
      <c r="W9" s="58" t="s">
        <v>93</v>
      </c>
      <c r="X9" s="57" t="s">
        <v>94</v>
      </c>
      <c r="Y9" s="57" t="s">
        <v>95</v>
      </c>
      <c r="Z9" s="57" t="s">
        <v>5</v>
      </c>
      <c r="AA9" s="57" t="s">
        <v>96</v>
      </c>
      <c r="AB9" s="57" t="s">
        <v>97</v>
      </c>
      <c r="AC9" s="57" t="s">
        <v>98</v>
      </c>
      <c r="AD9" s="248" t="s">
        <v>99</v>
      </c>
      <c r="AE9" s="98" t="s">
        <v>100</v>
      </c>
      <c r="AF9" s="57" t="s">
        <v>101</v>
      </c>
      <c r="AG9" s="335" t="s">
        <v>102</v>
      </c>
      <c r="AH9" s="56" t="s">
        <v>103</v>
      </c>
      <c r="AI9" s="57" t="s">
        <v>101</v>
      </c>
      <c r="AJ9" s="248" t="s">
        <v>102</v>
      </c>
      <c r="AK9" s="98" t="s">
        <v>104</v>
      </c>
      <c r="AL9" s="57" t="s">
        <v>101</v>
      </c>
      <c r="AM9" s="335" t="s">
        <v>102</v>
      </c>
      <c r="AN9" s="429"/>
      <c r="AO9" s="430"/>
      <c r="AP9" s="430"/>
      <c r="AQ9" s="430"/>
      <c r="AR9" s="430"/>
      <c r="AS9" s="430"/>
      <c r="AT9" s="430"/>
      <c r="AU9" s="430"/>
      <c r="AV9" s="430"/>
      <c r="AW9" s="430"/>
      <c r="AX9" s="430"/>
      <c r="AY9" s="430"/>
      <c r="AZ9" s="430"/>
      <c r="BA9" s="430"/>
      <c r="BB9" s="430"/>
      <c r="BC9" s="430"/>
      <c r="BD9" s="430"/>
      <c r="BE9" s="430"/>
      <c r="BF9" s="430"/>
      <c r="BG9" s="430"/>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row>
    <row r="10" spans="1:91" s="78" customFormat="1" ht="105">
      <c r="A10" s="105">
        <v>1</v>
      </c>
      <c r="B10" s="99" t="s">
        <v>105</v>
      </c>
      <c r="C10" s="61" t="s">
        <v>106</v>
      </c>
      <c r="D10" s="61" t="s">
        <v>107</v>
      </c>
      <c r="E10" s="62" t="s">
        <v>108</v>
      </c>
      <c r="F10" s="63" t="s">
        <v>109</v>
      </c>
      <c r="G10" s="249" t="s">
        <v>110</v>
      </c>
      <c r="H10" s="298" t="s">
        <v>111</v>
      </c>
      <c r="I10" s="65">
        <v>1467</v>
      </c>
      <c r="J10" s="65" t="str">
        <f t="shared" ref="J10:J35" si="0">IF(I10&lt;=3,"Muy Baja",IF(I10&lt;=24,"Baja",IF(I10&lt;=500,"Media",IF(I10&lt;=5000,"Alta","Muy Alta"))))</f>
        <v>Alta</v>
      </c>
      <c r="K10" s="66">
        <f t="shared" ref="K10:K35" si="1">IF(I10&lt;=3,$BG$11,IF(I10&lt;=24,$BG$12,IF(I10&lt;=500,$BG$13,IF(I10&lt;=5000,$BG$14,IF(I10&gt;5000,$BG$15)))))</f>
        <v>0.8</v>
      </c>
      <c r="L10" s="65" t="s">
        <v>112</v>
      </c>
      <c r="M10" s="67">
        <v>0.8</v>
      </c>
      <c r="N10" s="65" t="s">
        <v>113</v>
      </c>
      <c r="O10" s="68">
        <v>0.4</v>
      </c>
      <c r="P10" s="65" t="s">
        <v>56</v>
      </c>
      <c r="Q10" s="68">
        <f t="shared" ref="Q10:Q35" si="2">K10-(K10*O10)</f>
        <v>0.48</v>
      </c>
      <c r="R10" s="65" t="s">
        <v>71</v>
      </c>
      <c r="S10" s="61" t="s">
        <v>114</v>
      </c>
      <c r="T10" s="69" t="s">
        <v>115</v>
      </c>
      <c r="U10" s="61" t="s">
        <v>116</v>
      </c>
      <c r="V10" s="61" t="s">
        <v>117</v>
      </c>
      <c r="W10" s="61" t="s">
        <v>118</v>
      </c>
      <c r="X10" s="61" t="s">
        <v>119</v>
      </c>
      <c r="Y10" s="70" t="s">
        <v>120</v>
      </c>
      <c r="Z10" s="75" t="s">
        <v>121</v>
      </c>
      <c r="AA10" s="71" t="s">
        <v>122</v>
      </c>
      <c r="AB10" s="71" t="s">
        <v>250</v>
      </c>
      <c r="AC10" s="72" t="s">
        <v>124</v>
      </c>
      <c r="AD10" s="299" t="s">
        <v>125</v>
      </c>
      <c r="AE10" s="271"/>
      <c r="AF10" s="74"/>
      <c r="AG10" s="336"/>
      <c r="AH10" s="363"/>
      <c r="AI10" s="76"/>
      <c r="AJ10" s="316"/>
      <c r="AK10" s="363"/>
      <c r="AL10" s="76"/>
      <c r="AM10" s="316"/>
      <c r="AN10" s="80"/>
      <c r="AO10" s="54" t="s">
        <v>126</v>
      </c>
      <c r="AP10" s="54" t="s">
        <v>122</v>
      </c>
      <c r="AQ10" s="54" t="s">
        <v>127</v>
      </c>
      <c r="AR10" s="54" t="s">
        <v>124</v>
      </c>
      <c r="AS10" s="54" t="s">
        <v>128</v>
      </c>
      <c r="AT10" s="54" t="s">
        <v>129</v>
      </c>
      <c r="AU10" s="54" t="s">
        <v>130</v>
      </c>
      <c r="AV10" s="81">
        <v>0.2</v>
      </c>
      <c r="AW10" s="54"/>
      <c r="AX10" s="54"/>
      <c r="AY10" s="54"/>
      <c r="AZ10" s="54"/>
      <c r="BA10" s="54"/>
      <c r="BB10" s="54"/>
      <c r="BC10" s="54"/>
      <c r="BD10" s="431"/>
      <c r="BE10" s="432" t="s">
        <v>131</v>
      </c>
      <c r="BF10" s="432" t="s">
        <v>80</v>
      </c>
      <c r="BG10" s="432" t="s">
        <v>132</v>
      </c>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row>
    <row r="11" spans="1:91" s="80" customFormat="1" ht="90">
      <c r="A11" s="106">
        <v>2</v>
      </c>
      <c r="B11" s="100" t="s">
        <v>105</v>
      </c>
      <c r="C11" s="11" t="s">
        <v>106</v>
      </c>
      <c r="D11" s="44" t="s">
        <v>107</v>
      </c>
      <c r="E11" s="12" t="s">
        <v>133</v>
      </c>
      <c r="F11" s="13" t="s">
        <v>134</v>
      </c>
      <c r="G11" s="250" t="s">
        <v>135</v>
      </c>
      <c r="H11" s="300" t="s">
        <v>111</v>
      </c>
      <c r="I11" s="45">
        <v>543</v>
      </c>
      <c r="J11" s="45" t="str">
        <f t="shared" si="0"/>
        <v>Alta</v>
      </c>
      <c r="K11" s="79">
        <f t="shared" si="1"/>
        <v>0.8</v>
      </c>
      <c r="L11" s="45" t="s">
        <v>112</v>
      </c>
      <c r="M11" s="6">
        <v>0.8</v>
      </c>
      <c r="N11" s="45" t="s">
        <v>113</v>
      </c>
      <c r="O11" s="7">
        <v>0.4</v>
      </c>
      <c r="P11" s="45" t="s">
        <v>56</v>
      </c>
      <c r="Q11" s="7">
        <f t="shared" si="2"/>
        <v>0.48</v>
      </c>
      <c r="R11" s="45" t="s">
        <v>71</v>
      </c>
      <c r="S11" s="44" t="s">
        <v>136</v>
      </c>
      <c r="T11" s="14" t="s">
        <v>137</v>
      </c>
      <c r="U11" s="11" t="s">
        <v>138</v>
      </c>
      <c r="V11" s="11" t="s">
        <v>139</v>
      </c>
      <c r="W11" s="11" t="s">
        <v>140</v>
      </c>
      <c r="X11" s="11" t="s">
        <v>141</v>
      </c>
      <c r="Y11" s="8" t="s">
        <v>120</v>
      </c>
      <c r="Z11" s="21" t="s">
        <v>142</v>
      </c>
      <c r="AA11" s="15" t="s">
        <v>122</v>
      </c>
      <c r="AB11" s="15" t="s">
        <v>123</v>
      </c>
      <c r="AC11" s="16" t="s">
        <v>124</v>
      </c>
      <c r="AD11" s="301" t="s">
        <v>143</v>
      </c>
      <c r="AE11" s="272"/>
      <c r="AF11" s="38"/>
      <c r="AG11" s="337"/>
      <c r="AH11" s="364"/>
      <c r="AI11" s="21"/>
      <c r="AJ11" s="365"/>
      <c r="AK11" s="464"/>
      <c r="AL11" s="9"/>
      <c r="AM11" s="365"/>
      <c r="AO11" s="54" t="s">
        <v>120</v>
      </c>
      <c r="AP11" s="54" t="s">
        <v>144</v>
      </c>
      <c r="AQ11" s="54"/>
      <c r="AR11" s="54" t="s">
        <v>145</v>
      </c>
      <c r="AS11" s="54" t="s">
        <v>146</v>
      </c>
      <c r="AT11" s="54" t="s">
        <v>147</v>
      </c>
      <c r="AU11" s="54" t="s">
        <v>113</v>
      </c>
      <c r="AV11" s="81">
        <v>0.4</v>
      </c>
      <c r="AW11" s="54"/>
      <c r="AX11" s="54"/>
      <c r="AY11" s="54"/>
      <c r="AZ11" s="54"/>
      <c r="BA11" s="54"/>
      <c r="BB11" s="54"/>
      <c r="BC11" s="54"/>
      <c r="BD11" s="433" t="s">
        <v>148</v>
      </c>
      <c r="BE11" s="434" t="s">
        <v>149</v>
      </c>
      <c r="BF11" s="435" t="s">
        <v>150</v>
      </c>
      <c r="BG11" s="436">
        <v>0.2</v>
      </c>
    </row>
    <row r="12" spans="1:91" s="97" customFormat="1" ht="135.75" thickBot="1">
      <c r="A12" s="107">
        <v>3</v>
      </c>
      <c r="B12" s="101" t="s">
        <v>105</v>
      </c>
      <c r="C12" s="82" t="s">
        <v>106</v>
      </c>
      <c r="D12" s="83" t="s">
        <v>107</v>
      </c>
      <c r="E12" s="84" t="s">
        <v>151</v>
      </c>
      <c r="F12" s="85" t="s">
        <v>152</v>
      </c>
      <c r="G12" s="251" t="s">
        <v>153</v>
      </c>
      <c r="H12" s="302" t="s">
        <v>111</v>
      </c>
      <c r="I12" s="86">
        <v>308</v>
      </c>
      <c r="J12" s="86" t="str">
        <f t="shared" si="0"/>
        <v>Media</v>
      </c>
      <c r="K12" s="87">
        <f t="shared" si="1"/>
        <v>0.6</v>
      </c>
      <c r="L12" s="86" t="s">
        <v>63</v>
      </c>
      <c r="M12" s="88">
        <v>0.6</v>
      </c>
      <c r="N12" s="86" t="s">
        <v>63</v>
      </c>
      <c r="O12" s="89">
        <v>0.5</v>
      </c>
      <c r="P12" s="86" t="s">
        <v>56</v>
      </c>
      <c r="Q12" s="89">
        <f t="shared" si="2"/>
        <v>0.3</v>
      </c>
      <c r="R12" s="86" t="s">
        <v>71</v>
      </c>
      <c r="S12" s="83" t="s">
        <v>154</v>
      </c>
      <c r="T12" s="90" t="s">
        <v>155</v>
      </c>
      <c r="U12" s="82" t="s">
        <v>156</v>
      </c>
      <c r="V12" s="82" t="s">
        <v>117</v>
      </c>
      <c r="W12" s="82" t="s">
        <v>157</v>
      </c>
      <c r="X12" s="82" t="s">
        <v>158</v>
      </c>
      <c r="Y12" s="91" t="s">
        <v>120</v>
      </c>
      <c r="Z12" s="96" t="s">
        <v>159</v>
      </c>
      <c r="AA12" s="93" t="s">
        <v>122</v>
      </c>
      <c r="AB12" s="93" t="s">
        <v>127</v>
      </c>
      <c r="AC12" s="94" t="s">
        <v>124</v>
      </c>
      <c r="AD12" s="303" t="s">
        <v>160</v>
      </c>
      <c r="AE12" s="273"/>
      <c r="AF12" s="95"/>
      <c r="AG12" s="338"/>
      <c r="AH12" s="366"/>
      <c r="AI12" s="96"/>
      <c r="AJ12" s="317"/>
      <c r="AK12" s="366"/>
      <c r="AL12" s="92"/>
      <c r="AM12" s="317"/>
      <c r="AN12" s="80"/>
      <c r="AO12" s="54" t="s">
        <v>161</v>
      </c>
      <c r="AP12" s="54" t="s">
        <v>162</v>
      </c>
      <c r="AQ12" s="54" t="s">
        <v>123</v>
      </c>
      <c r="AR12" s="54" t="s">
        <v>163</v>
      </c>
      <c r="AS12" s="54" t="s">
        <v>164</v>
      </c>
      <c r="AT12" s="54" t="s">
        <v>63</v>
      </c>
      <c r="AU12" s="54" t="s">
        <v>63</v>
      </c>
      <c r="AV12" s="81">
        <v>0.6</v>
      </c>
      <c r="AW12" s="54"/>
      <c r="AX12" s="54"/>
      <c r="AY12" s="54"/>
      <c r="AZ12" s="54"/>
      <c r="BA12" s="54"/>
      <c r="BB12" s="54"/>
      <c r="BC12" s="54"/>
      <c r="BD12" s="437" t="s">
        <v>165</v>
      </c>
      <c r="BE12" s="434" t="s">
        <v>166</v>
      </c>
      <c r="BF12" s="435" t="s">
        <v>167</v>
      </c>
      <c r="BG12" s="436">
        <v>0.4</v>
      </c>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row>
    <row r="13" spans="1:91" s="78" customFormat="1" ht="90">
      <c r="A13" s="105">
        <v>4</v>
      </c>
      <c r="B13" s="99" t="s">
        <v>105</v>
      </c>
      <c r="C13" s="61" t="s">
        <v>168</v>
      </c>
      <c r="D13" s="61" t="s">
        <v>107</v>
      </c>
      <c r="E13" s="61" t="s">
        <v>169</v>
      </c>
      <c r="F13" s="61" t="s">
        <v>170</v>
      </c>
      <c r="G13" s="252" t="s">
        <v>171</v>
      </c>
      <c r="H13" s="298" t="s">
        <v>111</v>
      </c>
      <c r="I13" s="65">
        <v>129</v>
      </c>
      <c r="J13" s="65" t="str">
        <f t="shared" si="0"/>
        <v>Media</v>
      </c>
      <c r="K13" s="66">
        <f t="shared" si="1"/>
        <v>0.6</v>
      </c>
      <c r="L13" s="65" t="s">
        <v>63</v>
      </c>
      <c r="M13" s="67">
        <v>0.4</v>
      </c>
      <c r="N13" s="65" t="s">
        <v>63</v>
      </c>
      <c r="O13" s="68">
        <v>0.4</v>
      </c>
      <c r="P13" s="65" t="s">
        <v>64</v>
      </c>
      <c r="Q13" s="68">
        <f t="shared" si="2"/>
        <v>0.36</v>
      </c>
      <c r="R13" s="65" t="s">
        <v>68</v>
      </c>
      <c r="S13" s="61" t="s">
        <v>172</v>
      </c>
      <c r="T13" s="69" t="s">
        <v>173</v>
      </c>
      <c r="U13" s="61" t="s">
        <v>174</v>
      </c>
      <c r="V13" s="61" t="s">
        <v>175</v>
      </c>
      <c r="W13" s="61" t="s">
        <v>140</v>
      </c>
      <c r="X13" s="61" t="s">
        <v>176</v>
      </c>
      <c r="Y13" s="70" t="s">
        <v>120</v>
      </c>
      <c r="Z13" s="75" t="s">
        <v>177</v>
      </c>
      <c r="AA13" s="71" t="s">
        <v>122</v>
      </c>
      <c r="AB13" s="71" t="s">
        <v>123</v>
      </c>
      <c r="AC13" s="72" t="s">
        <v>124</v>
      </c>
      <c r="AD13" s="304" t="s">
        <v>178</v>
      </c>
      <c r="AE13" s="274"/>
      <c r="AF13" s="61"/>
      <c r="AG13" s="339"/>
      <c r="AH13" s="367"/>
      <c r="AI13" s="113"/>
      <c r="AJ13" s="316"/>
      <c r="AK13" s="465"/>
      <c r="AL13" s="466"/>
      <c r="AM13" s="467"/>
      <c r="AN13" s="80"/>
      <c r="AO13" s="54" t="s">
        <v>179</v>
      </c>
      <c r="AP13" s="54"/>
      <c r="AQ13" s="54"/>
      <c r="AR13" s="54"/>
      <c r="AS13" s="54" t="s">
        <v>165</v>
      </c>
      <c r="AT13" s="54" t="s">
        <v>112</v>
      </c>
      <c r="AU13" s="54" t="s">
        <v>180</v>
      </c>
      <c r="AV13" s="81">
        <v>0.8</v>
      </c>
      <c r="AW13" s="54"/>
      <c r="AX13" s="54"/>
      <c r="AY13" s="54"/>
      <c r="AZ13" s="54"/>
      <c r="BA13" s="54"/>
      <c r="BB13" s="54"/>
      <c r="BC13" s="54"/>
      <c r="BD13" s="438" t="s">
        <v>164</v>
      </c>
      <c r="BE13" s="434" t="s">
        <v>181</v>
      </c>
      <c r="BF13" s="435" t="s">
        <v>182</v>
      </c>
      <c r="BG13" s="436">
        <v>0.6</v>
      </c>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row>
    <row r="14" spans="1:91" s="97" customFormat="1" ht="75.75" thickBot="1">
      <c r="A14" s="107">
        <v>5</v>
      </c>
      <c r="B14" s="476" t="s">
        <v>105</v>
      </c>
      <c r="C14" s="477" t="s">
        <v>168</v>
      </c>
      <c r="D14" s="477" t="s">
        <v>183</v>
      </c>
      <c r="E14" s="477" t="s">
        <v>184</v>
      </c>
      <c r="F14" s="477" t="s">
        <v>185</v>
      </c>
      <c r="G14" s="478" t="s">
        <v>186</v>
      </c>
      <c r="H14" s="479" t="s">
        <v>111</v>
      </c>
      <c r="I14" s="480" t="s">
        <v>187</v>
      </c>
      <c r="J14" s="480" t="str">
        <f t="shared" si="0"/>
        <v>Muy Alta</v>
      </c>
      <c r="K14" s="79">
        <f t="shared" si="1"/>
        <v>1</v>
      </c>
      <c r="L14" s="480" t="s">
        <v>129</v>
      </c>
      <c r="M14" s="481">
        <v>0.2</v>
      </c>
      <c r="N14" s="480" t="s">
        <v>180</v>
      </c>
      <c r="O14" s="482">
        <v>0.4</v>
      </c>
      <c r="P14" s="480" t="s">
        <v>60</v>
      </c>
      <c r="Q14" s="482">
        <f t="shared" si="2"/>
        <v>0.6</v>
      </c>
      <c r="R14" s="480" t="s">
        <v>57</v>
      </c>
      <c r="S14" s="483" t="s">
        <v>188</v>
      </c>
      <c r="T14" s="484" t="s">
        <v>189</v>
      </c>
      <c r="U14" s="477" t="s">
        <v>190</v>
      </c>
      <c r="V14" s="477" t="s">
        <v>191</v>
      </c>
      <c r="W14" s="477" t="s">
        <v>192</v>
      </c>
      <c r="X14" s="477" t="s">
        <v>193</v>
      </c>
      <c r="Y14" s="485" t="s">
        <v>120</v>
      </c>
      <c r="Z14" s="541" t="s">
        <v>194</v>
      </c>
      <c r="AA14" s="486" t="s">
        <v>122</v>
      </c>
      <c r="AB14" s="486" t="s">
        <v>123</v>
      </c>
      <c r="AC14" s="487" t="s">
        <v>145</v>
      </c>
      <c r="AD14" s="488" t="s">
        <v>195</v>
      </c>
      <c r="AE14" s="489"/>
      <c r="AF14" s="490"/>
      <c r="AG14" s="491"/>
      <c r="AH14" s="492"/>
      <c r="AI14" s="493"/>
      <c r="AJ14" s="494"/>
      <c r="AK14" s="472"/>
      <c r="AL14" s="469"/>
      <c r="AM14" s="473"/>
      <c r="AN14" s="80"/>
      <c r="AO14" s="54"/>
      <c r="AP14" s="54"/>
      <c r="AQ14" s="54"/>
      <c r="AR14" s="54"/>
      <c r="AS14" s="54" t="s">
        <v>148</v>
      </c>
      <c r="AT14" s="54" t="s">
        <v>55</v>
      </c>
      <c r="AU14" s="54"/>
      <c r="AV14" s="81">
        <v>1</v>
      </c>
      <c r="AW14" s="54"/>
      <c r="AX14" s="54"/>
      <c r="AY14" s="54"/>
      <c r="AZ14" s="54"/>
      <c r="BA14" s="54"/>
      <c r="BB14" s="54"/>
      <c r="BC14" s="54"/>
      <c r="BD14" s="439" t="s">
        <v>146</v>
      </c>
      <c r="BE14" s="434" t="s">
        <v>196</v>
      </c>
      <c r="BF14" s="435" t="s">
        <v>197</v>
      </c>
      <c r="BG14" s="440">
        <v>0.8</v>
      </c>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row>
    <row r="15" spans="1:91" s="78" customFormat="1" ht="180">
      <c r="A15" s="105">
        <v>6</v>
      </c>
      <c r="B15" s="495" t="s">
        <v>198</v>
      </c>
      <c r="C15" s="61" t="s">
        <v>199</v>
      </c>
      <c r="D15" s="61" t="s">
        <v>107</v>
      </c>
      <c r="E15" s="61" t="s">
        <v>200</v>
      </c>
      <c r="F15" s="61" t="s">
        <v>201</v>
      </c>
      <c r="G15" s="252" t="s">
        <v>202</v>
      </c>
      <c r="H15" s="298" t="s">
        <v>111</v>
      </c>
      <c r="I15" s="65">
        <v>180</v>
      </c>
      <c r="J15" s="65" t="str">
        <f t="shared" si="0"/>
        <v>Media</v>
      </c>
      <c r="K15" s="66">
        <f t="shared" si="1"/>
        <v>0.6</v>
      </c>
      <c r="L15" s="65" t="s">
        <v>112</v>
      </c>
      <c r="M15" s="67">
        <v>0.8</v>
      </c>
      <c r="N15" s="65" t="s">
        <v>113</v>
      </c>
      <c r="O15" s="68">
        <v>0.4</v>
      </c>
      <c r="P15" s="65" t="s">
        <v>64</v>
      </c>
      <c r="Q15" s="68">
        <f t="shared" si="2"/>
        <v>0.36</v>
      </c>
      <c r="R15" s="65" t="s">
        <v>61</v>
      </c>
      <c r="S15" s="61" t="s">
        <v>203</v>
      </c>
      <c r="T15" s="69" t="s">
        <v>799</v>
      </c>
      <c r="U15" s="61" t="s">
        <v>204</v>
      </c>
      <c r="V15" s="61" t="s">
        <v>205</v>
      </c>
      <c r="W15" s="61" t="s">
        <v>118</v>
      </c>
      <c r="X15" s="61" t="s">
        <v>206</v>
      </c>
      <c r="Y15" s="70" t="s">
        <v>120</v>
      </c>
      <c r="Z15" s="75" t="s">
        <v>207</v>
      </c>
      <c r="AA15" s="71" t="s">
        <v>122</v>
      </c>
      <c r="AB15" s="71" t="s">
        <v>123</v>
      </c>
      <c r="AC15" s="72" t="s">
        <v>124</v>
      </c>
      <c r="AD15" s="304" t="s">
        <v>208</v>
      </c>
      <c r="AE15" s="275"/>
      <c r="AF15" s="118"/>
      <c r="AG15" s="340"/>
      <c r="AH15" s="368"/>
      <c r="AI15" s="118"/>
      <c r="AJ15" s="344"/>
      <c r="AK15" s="496"/>
      <c r="AL15" s="113"/>
      <c r="AM15" s="316"/>
      <c r="AN15" s="80"/>
      <c r="AO15" s="54"/>
      <c r="AP15" s="54"/>
      <c r="AQ15" s="54"/>
      <c r="AR15" s="54"/>
      <c r="AS15" s="54"/>
      <c r="AT15" s="54"/>
      <c r="AU15" s="54"/>
      <c r="AV15" s="54"/>
      <c r="AW15" s="54"/>
      <c r="AX15" s="54"/>
      <c r="AY15" s="54"/>
      <c r="AZ15" s="54"/>
      <c r="BA15" s="54"/>
      <c r="BB15" s="54"/>
      <c r="BC15" s="54"/>
      <c r="BD15" s="441" t="s">
        <v>128</v>
      </c>
      <c r="BE15" s="434" t="s">
        <v>209</v>
      </c>
      <c r="BF15" s="435" t="s">
        <v>210</v>
      </c>
      <c r="BG15" s="436">
        <v>1</v>
      </c>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row>
    <row r="16" spans="1:91" s="80" customFormat="1" ht="161.25" customHeight="1">
      <c r="A16" s="108">
        <v>7</v>
      </c>
      <c r="B16" s="497" t="s">
        <v>198</v>
      </c>
      <c r="C16" s="11" t="s">
        <v>199</v>
      </c>
      <c r="D16" s="44" t="s">
        <v>107</v>
      </c>
      <c r="E16" s="11" t="s">
        <v>211</v>
      </c>
      <c r="F16" s="11" t="s">
        <v>212</v>
      </c>
      <c r="G16" s="253" t="s">
        <v>213</v>
      </c>
      <c r="H16" s="300" t="s">
        <v>111</v>
      </c>
      <c r="I16" s="45">
        <v>23</v>
      </c>
      <c r="J16" s="45" t="str">
        <f t="shared" si="0"/>
        <v>Baja</v>
      </c>
      <c r="K16" s="79">
        <f t="shared" si="1"/>
        <v>0.4</v>
      </c>
      <c r="L16" s="45" t="s">
        <v>63</v>
      </c>
      <c r="M16" s="6">
        <v>0.6</v>
      </c>
      <c r="N16" s="45" t="s">
        <v>63</v>
      </c>
      <c r="O16" s="7">
        <v>0.4</v>
      </c>
      <c r="P16" s="45" t="s">
        <v>56</v>
      </c>
      <c r="Q16" s="7">
        <f t="shared" si="2"/>
        <v>0.24</v>
      </c>
      <c r="R16" s="45" t="s">
        <v>61</v>
      </c>
      <c r="S16" s="44" t="s">
        <v>214</v>
      </c>
      <c r="T16" s="14" t="s">
        <v>215</v>
      </c>
      <c r="U16" s="11" t="s">
        <v>216</v>
      </c>
      <c r="V16" s="11" t="s">
        <v>205</v>
      </c>
      <c r="W16" s="11" t="s">
        <v>217</v>
      </c>
      <c r="X16" s="11" t="s">
        <v>218</v>
      </c>
      <c r="Y16" s="8" t="s">
        <v>179</v>
      </c>
      <c r="Z16" s="21" t="s">
        <v>219</v>
      </c>
      <c r="AA16" s="15" t="s">
        <v>122</v>
      </c>
      <c r="AB16" s="15" t="s">
        <v>123</v>
      </c>
      <c r="AC16" s="16" t="s">
        <v>124</v>
      </c>
      <c r="AD16" s="305" t="s">
        <v>220</v>
      </c>
      <c r="AE16" s="276"/>
      <c r="AF16" s="39"/>
      <c r="AG16" s="341"/>
      <c r="AH16" s="370"/>
      <c r="AI16" s="39"/>
      <c r="AJ16" s="341"/>
      <c r="AK16" s="474"/>
      <c r="AL16" s="475"/>
      <c r="AM16" s="365"/>
      <c r="AO16" s="54"/>
      <c r="AP16" s="54"/>
      <c r="AQ16" s="54"/>
      <c r="AR16" s="54"/>
      <c r="AS16" s="54"/>
      <c r="AT16" s="54"/>
      <c r="AU16" s="54"/>
      <c r="AV16" s="54"/>
      <c r="AW16" s="54"/>
      <c r="AX16" s="54"/>
      <c r="AY16" s="54"/>
      <c r="AZ16" s="54"/>
      <c r="BA16" s="54"/>
      <c r="BB16" s="54"/>
      <c r="BC16" s="54"/>
      <c r="BD16" s="54"/>
      <c r="BE16" s="54"/>
      <c r="BF16" s="54"/>
      <c r="BG16" s="54"/>
    </row>
    <row r="17" spans="1:275" s="80" customFormat="1" ht="90">
      <c r="A17" s="106">
        <v>8</v>
      </c>
      <c r="B17" s="497" t="s">
        <v>198</v>
      </c>
      <c r="C17" s="11" t="s">
        <v>199</v>
      </c>
      <c r="D17" s="44" t="s">
        <v>107</v>
      </c>
      <c r="E17" s="11" t="s">
        <v>221</v>
      </c>
      <c r="F17" s="11" t="s">
        <v>222</v>
      </c>
      <c r="G17" s="253" t="s">
        <v>223</v>
      </c>
      <c r="H17" s="300" t="s">
        <v>111</v>
      </c>
      <c r="I17" s="45">
        <v>10</v>
      </c>
      <c r="J17" s="45" t="str">
        <f t="shared" si="0"/>
        <v>Baja</v>
      </c>
      <c r="K17" s="79">
        <f t="shared" si="1"/>
        <v>0.4</v>
      </c>
      <c r="L17" s="45" t="s">
        <v>129</v>
      </c>
      <c r="M17" s="6">
        <v>0.2</v>
      </c>
      <c r="N17" s="45" t="s">
        <v>180</v>
      </c>
      <c r="O17" s="7">
        <v>0.4</v>
      </c>
      <c r="P17" s="45" t="s">
        <v>56</v>
      </c>
      <c r="Q17" s="7">
        <f t="shared" si="2"/>
        <v>0.24</v>
      </c>
      <c r="R17" s="45" t="s">
        <v>61</v>
      </c>
      <c r="S17" s="44" t="s">
        <v>224</v>
      </c>
      <c r="T17" s="14" t="s">
        <v>225</v>
      </c>
      <c r="U17" s="11" t="s">
        <v>226</v>
      </c>
      <c r="V17" s="11" t="s">
        <v>205</v>
      </c>
      <c r="W17" s="11" t="s">
        <v>227</v>
      </c>
      <c r="X17" s="11" t="s">
        <v>228</v>
      </c>
      <c r="Y17" s="8" t="s">
        <v>179</v>
      </c>
      <c r="Z17" s="21" t="s">
        <v>798</v>
      </c>
      <c r="AA17" s="15" t="s">
        <v>122</v>
      </c>
      <c r="AB17" s="15" t="s">
        <v>123</v>
      </c>
      <c r="AC17" s="16" t="s">
        <v>124</v>
      </c>
      <c r="AD17" s="305" t="s">
        <v>220</v>
      </c>
      <c r="AE17" s="276"/>
      <c r="AF17" s="39"/>
      <c r="AG17" s="341"/>
      <c r="AH17" s="370"/>
      <c r="AI17" s="39"/>
      <c r="AJ17" s="341"/>
      <c r="AK17" s="17"/>
      <c r="AL17" s="39"/>
      <c r="AM17" s="371"/>
      <c r="AO17" s="54"/>
      <c r="AP17" s="54"/>
      <c r="AQ17" s="54"/>
      <c r="AR17" s="54"/>
      <c r="AS17" s="54"/>
      <c r="AT17" s="54"/>
      <c r="AU17" s="54"/>
      <c r="AV17" s="54"/>
      <c r="AW17" s="54"/>
      <c r="AX17" s="54"/>
      <c r="AY17" s="54"/>
      <c r="AZ17" s="54"/>
      <c r="BA17" s="54"/>
      <c r="BB17" s="54"/>
      <c r="BC17" s="54"/>
      <c r="BD17" s="54"/>
      <c r="BE17" s="54"/>
      <c r="BF17" s="54"/>
      <c r="BG17" s="54"/>
    </row>
    <row r="18" spans="1:275" s="97" customFormat="1" ht="150.75" thickBot="1">
      <c r="A18" s="107">
        <v>9</v>
      </c>
      <c r="B18" s="498" t="s">
        <v>198</v>
      </c>
      <c r="C18" s="82" t="s">
        <v>199</v>
      </c>
      <c r="D18" s="83" t="s">
        <v>107</v>
      </c>
      <c r="E18" s="82" t="s">
        <v>229</v>
      </c>
      <c r="F18" s="82" t="s">
        <v>230</v>
      </c>
      <c r="G18" s="251" t="s">
        <v>231</v>
      </c>
      <c r="H18" s="302" t="s">
        <v>111</v>
      </c>
      <c r="I18" s="86">
        <v>150</v>
      </c>
      <c r="J18" s="86" t="str">
        <f t="shared" si="0"/>
        <v>Media</v>
      </c>
      <c r="K18" s="87">
        <f t="shared" si="1"/>
        <v>0.6</v>
      </c>
      <c r="L18" s="86" t="s">
        <v>112</v>
      </c>
      <c r="M18" s="88">
        <v>0.8</v>
      </c>
      <c r="N18" s="86" t="s">
        <v>113</v>
      </c>
      <c r="O18" s="89">
        <v>0.4</v>
      </c>
      <c r="P18" s="86" t="s">
        <v>56</v>
      </c>
      <c r="Q18" s="89">
        <f t="shared" si="2"/>
        <v>0.36</v>
      </c>
      <c r="R18" s="86" t="s">
        <v>61</v>
      </c>
      <c r="S18" s="83" t="s">
        <v>232</v>
      </c>
      <c r="T18" s="90" t="s">
        <v>233</v>
      </c>
      <c r="U18" s="82" t="s">
        <v>234</v>
      </c>
      <c r="V18" s="82" t="s">
        <v>205</v>
      </c>
      <c r="W18" s="82" t="s">
        <v>235</v>
      </c>
      <c r="X18" s="82" t="s">
        <v>236</v>
      </c>
      <c r="Y18" s="91" t="s">
        <v>120</v>
      </c>
      <c r="Z18" s="96" t="s">
        <v>237</v>
      </c>
      <c r="AA18" s="93" t="s">
        <v>122</v>
      </c>
      <c r="AB18" s="93" t="s">
        <v>123</v>
      </c>
      <c r="AC18" s="94" t="s">
        <v>124</v>
      </c>
      <c r="AD18" s="306" t="s">
        <v>238</v>
      </c>
      <c r="AE18" s="277"/>
      <c r="AF18" s="120"/>
      <c r="AG18" s="342"/>
      <c r="AH18" s="372"/>
      <c r="AI18" s="120"/>
      <c r="AJ18" s="345"/>
      <c r="AK18" s="120"/>
      <c r="AL18" s="120"/>
      <c r="AM18" s="373"/>
      <c r="AN18" s="80"/>
      <c r="AO18" s="54"/>
      <c r="AP18" s="54"/>
      <c r="AQ18" s="54"/>
      <c r="AR18" s="54"/>
      <c r="AS18" s="54"/>
      <c r="AT18" s="54"/>
      <c r="AU18" s="54"/>
      <c r="AV18" s="54"/>
      <c r="AW18" s="54"/>
      <c r="AX18" s="54"/>
      <c r="AY18" s="54"/>
      <c r="AZ18" s="54"/>
      <c r="BA18" s="54"/>
      <c r="BB18" s="54"/>
      <c r="BC18" s="54"/>
      <c r="BD18" s="54"/>
      <c r="BE18" s="54"/>
      <c r="BF18" s="54"/>
      <c r="BG18" s="54"/>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1:275" s="134" customFormat="1" ht="120.75" thickBot="1">
      <c r="A19" s="121">
        <v>10</v>
      </c>
      <c r="B19" s="502" t="s">
        <v>239</v>
      </c>
      <c r="C19" s="123" t="s">
        <v>240</v>
      </c>
      <c r="D19" s="123" t="s">
        <v>107</v>
      </c>
      <c r="E19" s="123" t="s">
        <v>241</v>
      </c>
      <c r="F19" s="123" t="s">
        <v>242</v>
      </c>
      <c r="G19" s="254" t="s">
        <v>243</v>
      </c>
      <c r="H19" s="307" t="s">
        <v>111</v>
      </c>
      <c r="I19" s="124">
        <v>2887</v>
      </c>
      <c r="J19" s="124" t="str">
        <f t="shared" si="0"/>
        <v>Alta</v>
      </c>
      <c r="K19" s="125">
        <f t="shared" si="1"/>
        <v>0.8</v>
      </c>
      <c r="L19" s="124" t="s">
        <v>112</v>
      </c>
      <c r="M19" s="126">
        <v>0.8</v>
      </c>
      <c r="N19" s="124" t="s">
        <v>113</v>
      </c>
      <c r="O19" s="127">
        <v>0.4</v>
      </c>
      <c r="P19" s="124" t="s">
        <v>56</v>
      </c>
      <c r="Q19" s="127">
        <f t="shared" si="2"/>
        <v>0.48</v>
      </c>
      <c r="R19" s="124" t="s">
        <v>61</v>
      </c>
      <c r="S19" s="123" t="s">
        <v>244</v>
      </c>
      <c r="T19" s="128" t="s">
        <v>245</v>
      </c>
      <c r="U19" s="123" t="s">
        <v>246</v>
      </c>
      <c r="V19" s="123" t="s">
        <v>247</v>
      </c>
      <c r="W19" s="123" t="s">
        <v>235</v>
      </c>
      <c r="X19" s="123" t="s">
        <v>248</v>
      </c>
      <c r="Y19" s="129" t="s">
        <v>120</v>
      </c>
      <c r="Z19" s="542" t="s">
        <v>249</v>
      </c>
      <c r="AA19" s="131" t="s">
        <v>122</v>
      </c>
      <c r="AB19" s="131" t="s">
        <v>250</v>
      </c>
      <c r="AC19" s="132" t="s">
        <v>124</v>
      </c>
      <c r="AD19" s="308" t="s">
        <v>797</v>
      </c>
      <c r="AE19" s="278"/>
      <c r="AF19" s="130"/>
      <c r="AG19" s="201"/>
      <c r="AH19" s="374"/>
      <c r="AI19" s="463"/>
      <c r="AJ19" s="308"/>
      <c r="AK19" s="374"/>
      <c r="AL19" s="463"/>
      <c r="AM19" s="308"/>
      <c r="AN19" s="80"/>
      <c r="AO19" s="54"/>
      <c r="AP19" s="54"/>
      <c r="AQ19" s="54"/>
      <c r="AR19" s="54"/>
      <c r="AS19" s="54"/>
      <c r="AT19" s="54"/>
      <c r="AU19" s="54"/>
      <c r="AV19" s="54"/>
      <c r="AW19" s="54"/>
      <c r="AX19" s="54"/>
      <c r="AY19" s="54"/>
      <c r="AZ19" s="54"/>
      <c r="BA19" s="54"/>
      <c r="BB19" s="54"/>
      <c r="BC19" s="54"/>
      <c r="BD19" s="54"/>
      <c r="BE19" s="54"/>
      <c r="BF19" s="54"/>
      <c r="BG19" s="54"/>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1:275" s="78" customFormat="1" ht="323.25" customHeight="1" thickBot="1">
      <c r="A20" s="105">
        <v>11</v>
      </c>
      <c r="B20" s="99" t="s">
        <v>251</v>
      </c>
      <c r="C20" s="61" t="s">
        <v>252</v>
      </c>
      <c r="D20" s="61" t="s">
        <v>107</v>
      </c>
      <c r="E20" s="61" t="s">
        <v>253</v>
      </c>
      <c r="F20" s="64" t="s">
        <v>254</v>
      </c>
      <c r="G20" s="252" t="s">
        <v>255</v>
      </c>
      <c r="H20" s="298" t="s">
        <v>111</v>
      </c>
      <c r="I20" s="65">
        <v>966</v>
      </c>
      <c r="J20" s="65" t="str">
        <f t="shared" si="0"/>
        <v>Alta</v>
      </c>
      <c r="K20" s="66">
        <f t="shared" si="1"/>
        <v>0.8</v>
      </c>
      <c r="L20" s="65" t="s">
        <v>147</v>
      </c>
      <c r="M20" s="67">
        <v>0.4</v>
      </c>
      <c r="N20" s="65" t="s">
        <v>63</v>
      </c>
      <c r="O20" s="68">
        <v>0.5</v>
      </c>
      <c r="P20" s="65" t="s">
        <v>60</v>
      </c>
      <c r="Q20" s="68">
        <f t="shared" si="2"/>
        <v>0.4</v>
      </c>
      <c r="R20" s="65" t="s">
        <v>68</v>
      </c>
      <c r="S20" s="61" t="s">
        <v>256</v>
      </c>
      <c r="T20" s="69" t="s">
        <v>257</v>
      </c>
      <c r="U20" s="61" t="s">
        <v>258</v>
      </c>
      <c r="V20" s="61" t="s">
        <v>259</v>
      </c>
      <c r="W20" s="61" t="s">
        <v>227</v>
      </c>
      <c r="X20" s="61" t="s">
        <v>260</v>
      </c>
      <c r="Y20" s="70" t="s">
        <v>120</v>
      </c>
      <c r="Z20" s="75" t="s">
        <v>261</v>
      </c>
      <c r="AA20" s="71" t="s">
        <v>122</v>
      </c>
      <c r="AB20" s="71" t="s">
        <v>127</v>
      </c>
      <c r="AC20" s="72" t="s">
        <v>124</v>
      </c>
      <c r="AD20" s="304" t="s">
        <v>262</v>
      </c>
      <c r="AE20" s="275"/>
      <c r="AF20" s="135"/>
      <c r="AG20" s="340"/>
      <c r="AH20" s="375"/>
      <c r="AI20" s="136"/>
      <c r="AJ20" s="376"/>
      <c r="AK20" s="504"/>
      <c r="AL20" s="135"/>
      <c r="AM20" s="510"/>
      <c r="AN20" s="80"/>
      <c r="AO20" s="54"/>
      <c r="AP20" s="54"/>
      <c r="AQ20" s="54"/>
      <c r="AR20" s="54"/>
      <c r="AS20" s="54"/>
      <c r="AT20" s="54"/>
      <c r="AU20" s="54"/>
      <c r="AV20" s="54"/>
      <c r="AW20" s="54"/>
      <c r="AX20" s="54"/>
      <c r="AY20" s="54"/>
      <c r="AZ20" s="54"/>
      <c r="BA20" s="54"/>
      <c r="BB20" s="54"/>
      <c r="BC20" s="54"/>
      <c r="BD20" s="54"/>
      <c r="BE20" s="54"/>
      <c r="BF20" s="54"/>
      <c r="BG20" s="54"/>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1:275" s="80" customFormat="1" ht="205.5" customHeight="1" thickBot="1">
      <c r="A21" s="106">
        <v>12</v>
      </c>
      <c r="B21" s="100" t="s">
        <v>251</v>
      </c>
      <c r="C21" s="11" t="s">
        <v>252</v>
      </c>
      <c r="D21" s="44" t="s">
        <v>107</v>
      </c>
      <c r="E21" s="11" t="s">
        <v>263</v>
      </c>
      <c r="F21" s="18" t="s">
        <v>264</v>
      </c>
      <c r="G21" s="253" t="s">
        <v>265</v>
      </c>
      <c r="H21" s="300" t="s">
        <v>111</v>
      </c>
      <c r="I21" s="45">
        <v>435</v>
      </c>
      <c r="J21" s="45" t="str">
        <f t="shared" si="0"/>
        <v>Media</v>
      </c>
      <c r="K21" s="79">
        <f t="shared" si="1"/>
        <v>0.6</v>
      </c>
      <c r="L21" s="45" t="s">
        <v>129</v>
      </c>
      <c r="M21" s="6">
        <v>0.2</v>
      </c>
      <c r="N21" s="45" t="s">
        <v>63</v>
      </c>
      <c r="O21" s="7">
        <v>0.5</v>
      </c>
      <c r="P21" s="45" t="s">
        <v>56</v>
      </c>
      <c r="Q21" s="7">
        <f t="shared" si="2"/>
        <v>0.3</v>
      </c>
      <c r="R21" s="45" t="s">
        <v>68</v>
      </c>
      <c r="S21" s="44" t="s">
        <v>266</v>
      </c>
      <c r="T21" s="14" t="s">
        <v>745</v>
      </c>
      <c r="U21" s="11" t="s">
        <v>267</v>
      </c>
      <c r="V21" s="11" t="s">
        <v>268</v>
      </c>
      <c r="W21" s="11" t="s">
        <v>227</v>
      </c>
      <c r="X21" s="11" t="s">
        <v>269</v>
      </c>
      <c r="Y21" s="8" t="s">
        <v>120</v>
      </c>
      <c r="Z21" s="21" t="s">
        <v>270</v>
      </c>
      <c r="AA21" s="15" t="s">
        <v>122</v>
      </c>
      <c r="AB21" s="15" t="s">
        <v>127</v>
      </c>
      <c r="AC21" s="16" t="s">
        <v>124</v>
      </c>
      <c r="AD21" s="305" t="s">
        <v>271</v>
      </c>
      <c r="AE21" s="276"/>
      <c r="AF21" s="41"/>
      <c r="AG21" s="343"/>
      <c r="AH21" s="370"/>
      <c r="AI21" s="41"/>
      <c r="AJ21" s="377"/>
      <c r="AK21" s="503"/>
      <c r="AL21" s="135"/>
      <c r="AM21" s="424"/>
      <c r="AO21" s="54"/>
      <c r="AP21" s="54"/>
      <c r="AQ21" s="54"/>
      <c r="AR21" s="54"/>
      <c r="AS21" s="54"/>
      <c r="AT21" s="54"/>
      <c r="AU21" s="54"/>
      <c r="AV21" s="54"/>
      <c r="AW21" s="54"/>
      <c r="AX21" s="54"/>
      <c r="AY21" s="54"/>
      <c r="AZ21" s="54"/>
      <c r="BA21" s="54"/>
      <c r="BB21" s="54"/>
      <c r="BC21" s="54"/>
      <c r="BD21" s="54"/>
      <c r="BE21" s="54"/>
      <c r="BF21" s="54"/>
      <c r="BG21" s="54"/>
    </row>
    <row r="22" spans="1:275" s="97" customFormat="1" ht="371.25" customHeight="1" thickBot="1">
      <c r="A22" s="137">
        <v>13</v>
      </c>
      <c r="B22" s="101" t="s">
        <v>251</v>
      </c>
      <c r="C22" s="82" t="s">
        <v>252</v>
      </c>
      <c r="D22" s="83" t="s">
        <v>107</v>
      </c>
      <c r="E22" s="82" t="s">
        <v>746</v>
      </c>
      <c r="F22" s="82" t="s">
        <v>747</v>
      </c>
      <c r="G22" s="251" t="s">
        <v>748</v>
      </c>
      <c r="H22" s="302" t="s">
        <v>111</v>
      </c>
      <c r="I22" s="86">
        <v>320</v>
      </c>
      <c r="J22" s="86" t="str">
        <f t="shared" si="0"/>
        <v>Media</v>
      </c>
      <c r="K22" s="87">
        <f t="shared" si="1"/>
        <v>0.6</v>
      </c>
      <c r="L22" s="86" t="s">
        <v>55</v>
      </c>
      <c r="M22" s="88">
        <v>1</v>
      </c>
      <c r="N22" s="86" t="s">
        <v>130</v>
      </c>
      <c r="O22" s="89">
        <v>0.5</v>
      </c>
      <c r="P22" s="86" t="s">
        <v>56</v>
      </c>
      <c r="Q22" s="89">
        <f t="shared" si="2"/>
        <v>0.3</v>
      </c>
      <c r="R22" s="86" t="s">
        <v>68</v>
      </c>
      <c r="S22" s="83" t="s">
        <v>272</v>
      </c>
      <c r="T22" s="90" t="s">
        <v>749</v>
      </c>
      <c r="U22" s="82" t="s">
        <v>750</v>
      </c>
      <c r="V22" s="82" t="s">
        <v>273</v>
      </c>
      <c r="W22" s="82" t="s">
        <v>227</v>
      </c>
      <c r="X22" s="82" t="s">
        <v>751</v>
      </c>
      <c r="Y22" s="91" t="s">
        <v>120</v>
      </c>
      <c r="Z22" s="96" t="s">
        <v>752</v>
      </c>
      <c r="AA22" s="93" t="s">
        <v>122</v>
      </c>
      <c r="AB22" s="93" t="s">
        <v>127</v>
      </c>
      <c r="AC22" s="94" t="s">
        <v>124</v>
      </c>
      <c r="AD22" s="306" t="s">
        <v>274</v>
      </c>
      <c r="AE22" s="277"/>
      <c r="AF22" s="138"/>
      <c r="AG22" s="342"/>
      <c r="AH22" s="372"/>
      <c r="AI22" s="139"/>
      <c r="AJ22" s="378"/>
      <c r="AK22" s="143"/>
      <c r="AL22" s="463"/>
      <c r="AM22" s="511"/>
      <c r="AN22" s="80"/>
      <c r="AO22" s="54"/>
      <c r="AP22" s="54"/>
      <c r="AQ22" s="54"/>
      <c r="AR22" s="54"/>
      <c r="AS22" s="54"/>
      <c r="AT22" s="54"/>
      <c r="AU22" s="54"/>
      <c r="AV22" s="54"/>
      <c r="AW22" s="54"/>
      <c r="AX22" s="54"/>
      <c r="AY22" s="54"/>
      <c r="AZ22" s="54"/>
      <c r="BA22" s="54"/>
      <c r="BB22" s="54"/>
      <c r="BC22" s="54"/>
      <c r="BD22" s="54"/>
      <c r="BE22" s="54"/>
      <c r="BF22" s="54"/>
      <c r="BG22" s="54"/>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1:275" s="78" customFormat="1" ht="180">
      <c r="A23" s="108">
        <v>14</v>
      </c>
      <c r="B23" s="499" t="s">
        <v>251</v>
      </c>
      <c r="C23" s="44" t="s">
        <v>275</v>
      </c>
      <c r="D23" s="44" t="s">
        <v>107</v>
      </c>
      <c r="E23" s="44" t="s">
        <v>276</v>
      </c>
      <c r="F23" s="44" t="s">
        <v>277</v>
      </c>
      <c r="G23" s="265" t="s">
        <v>278</v>
      </c>
      <c r="H23" s="300" t="s">
        <v>111</v>
      </c>
      <c r="I23" s="45">
        <v>3</v>
      </c>
      <c r="J23" s="45" t="str">
        <f t="shared" si="0"/>
        <v>Muy Baja</v>
      </c>
      <c r="K23" s="79">
        <f t="shared" si="1"/>
        <v>0.2</v>
      </c>
      <c r="L23" s="45" t="s">
        <v>63</v>
      </c>
      <c r="M23" s="6">
        <v>0.6</v>
      </c>
      <c r="N23" s="45" t="s">
        <v>63</v>
      </c>
      <c r="O23" s="7">
        <v>0.4</v>
      </c>
      <c r="P23" s="45" t="s">
        <v>60</v>
      </c>
      <c r="Q23" s="7">
        <f t="shared" si="2"/>
        <v>0.12</v>
      </c>
      <c r="R23" s="45" t="s">
        <v>61</v>
      </c>
      <c r="S23" s="44" t="s">
        <v>753</v>
      </c>
      <c r="T23" s="46" t="s">
        <v>279</v>
      </c>
      <c r="U23" s="44" t="s">
        <v>280</v>
      </c>
      <c r="V23" s="44" t="s">
        <v>281</v>
      </c>
      <c r="W23" s="44" t="s">
        <v>227</v>
      </c>
      <c r="X23" s="44" t="s">
        <v>282</v>
      </c>
      <c r="Y23" s="8" t="s">
        <v>179</v>
      </c>
      <c r="Z23" s="543" t="s">
        <v>283</v>
      </c>
      <c r="AA23" s="500" t="s">
        <v>122</v>
      </c>
      <c r="AB23" s="500" t="s">
        <v>250</v>
      </c>
      <c r="AC23" s="501" t="s">
        <v>124</v>
      </c>
      <c r="AD23" s="505" t="s">
        <v>284</v>
      </c>
      <c r="AE23" s="506"/>
      <c r="AF23" s="501"/>
      <c r="AG23" s="507"/>
      <c r="AH23" s="471"/>
      <c r="AI23" s="508"/>
      <c r="AJ23" s="509"/>
      <c r="AK23" s="467"/>
      <c r="AL23" s="379"/>
      <c r="AM23" s="141"/>
      <c r="AN23" s="80"/>
      <c r="AO23" s="54"/>
      <c r="AP23" s="54"/>
      <c r="AQ23" s="54"/>
      <c r="AR23" s="54"/>
      <c r="AS23" s="54"/>
      <c r="AT23" s="54"/>
      <c r="AU23" s="54"/>
      <c r="AV23" s="54"/>
      <c r="AW23" s="54"/>
      <c r="AX23" s="54"/>
      <c r="AY23" s="54"/>
      <c r="AZ23" s="54"/>
      <c r="BA23" s="54"/>
      <c r="BB23" s="54"/>
      <c r="BC23" s="54"/>
      <c r="BD23" s="54"/>
      <c r="BE23" s="54"/>
      <c r="BF23" s="54"/>
      <c r="BG23" s="54"/>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1:275" s="97" customFormat="1" ht="165.75" thickBot="1">
      <c r="A24" s="107">
        <v>15</v>
      </c>
      <c r="B24" s="101" t="s">
        <v>251</v>
      </c>
      <c r="C24" s="82" t="s">
        <v>275</v>
      </c>
      <c r="D24" s="83" t="s">
        <v>107</v>
      </c>
      <c r="E24" s="82" t="s">
        <v>285</v>
      </c>
      <c r="F24" s="82" t="s">
        <v>286</v>
      </c>
      <c r="G24" s="251" t="s">
        <v>287</v>
      </c>
      <c r="H24" s="302" t="s">
        <v>111</v>
      </c>
      <c r="I24" s="86">
        <v>40</v>
      </c>
      <c r="J24" s="86" t="str">
        <f t="shared" si="0"/>
        <v>Media</v>
      </c>
      <c r="K24" s="87">
        <f t="shared" si="1"/>
        <v>0.6</v>
      </c>
      <c r="L24" s="86" t="s">
        <v>63</v>
      </c>
      <c r="M24" s="88">
        <v>0.6</v>
      </c>
      <c r="N24" s="86" t="s">
        <v>63</v>
      </c>
      <c r="O24" s="89">
        <v>0.4</v>
      </c>
      <c r="P24" s="86" t="s">
        <v>60</v>
      </c>
      <c r="Q24" s="89">
        <f t="shared" si="2"/>
        <v>0.36</v>
      </c>
      <c r="R24" s="86" t="s">
        <v>61</v>
      </c>
      <c r="S24" s="83" t="s">
        <v>288</v>
      </c>
      <c r="T24" s="90" t="s">
        <v>289</v>
      </c>
      <c r="U24" s="82" t="s">
        <v>290</v>
      </c>
      <c r="V24" s="82" t="s">
        <v>291</v>
      </c>
      <c r="W24" s="82" t="s">
        <v>118</v>
      </c>
      <c r="X24" s="82" t="s">
        <v>292</v>
      </c>
      <c r="Y24" s="91" t="s">
        <v>179</v>
      </c>
      <c r="Z24" s="96" t="s">
        <v>754</v>
      </c>
      <c r="AA24" s="93" t="s">
        <v>122</v>
      </c>
      <c r="AB24" s="93" t="s">
        <v>250</v>
      </c>
      <c r="AC24" s="94" t="s">
        <v>145</v>
      </c>
      <c r="AD24" s="310" t="s">
        <v>293</v>
      </c>
      <c r="AE24" s="280"/>
      <c r="AF24" s="94"/>
      <c r="AG24" s="142"/>
      <c r="AH24" s="380"/>
      <c r="AI24" s="144"/>
      <c r="AJ24" s="381"/>
      <c r="AK24" s="512"/>
      <c r="AL24" s="380"/>
      <c r="AM24" s="144"/>
      <c r="AN24" s="80"/>
      <c r="AO24" s="54"/>
      <c r="AP24" s="54"/>
      <c r="AQ24" s="54"/>
      <c r="AR24" s="54"/>
      <c r="AS24" s="54"/>
      <c r="AT24" s="54"/>
      <c r="AU24" s="54"/>
      <c r="AV24" s="54"/>
      <c r="AW24" s="54"/>
      <c r="AX24" s="54"/>
      <c r="AY24" s="54"/>
      <c r="AZ24" s="54"/>
      <c r="BA24" s="54"/>
      <c r="BB24" s="54"/>
      <c r="BC24" s="54"/>
      <c r="BD24" s="54"/>
      <c r="BE24" s="54"/>
      <c r="BF24" s="54"/>
      <c r="BG24" s="54"/>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1:275" s="152" customFormat="1" ht="180">
      <c r="A25" s="105">
        <v>16</v>
      </c>
      <c r="B25" s="145" t="s">
        <v>251</v>
      </c>
      <c r="C25" s="146" t="s">
        <v>294</v>
      </c>
      <c r="D25" s="146" t="s">
        <v>107</v>
      </c>
      <c r="E25" s="146" t="s">
        <v>295</v>
      </c>
      <c r="F25" s="146" t="s">
        <v>296</v>
      </c>
      <c r="G25" s="255" t="s">
        <v>297</v>
      </c>
      <c r="H25" s="311" t="s">
        <v>111</v>
      </c>
      <c r="I25" s="147">
        <v>2040</v>
      </c>
      <c r="J25" s="148" t="str">
        <f t="shared" si="0"/>
        <v>Alta</v>
      </c>
      <c r="K25" s="149">
        <f t="shared" si="1"/>
        <v>0.8</v>
      </c>
      <c r="L25" s="148" t="s">
        <v>147</v>
      </c>
      <c r="M25" s="67">
        <v>0.4</v>
      </c>
      <c r="N25" s="148" t="s">
        <v>63</v>
      </c>
      <c r="O25" s="68">
        <v>0.5</v>
      </c>
      <c r="P25" s="65" t="s">
        <v>56</v>
      </c>
      <c r="Q25" s="68">
        <f t="shared" si="2"/>
        <v>0.4</v>
      </c>
      <c r="R25" s="65" t="s">
        <v>68</v>
      </c>
      <c r="S25" s="146" t="s">
        <v>298</v>
      </c>
      <c r="T25" s="150" t="s">
        <v>299</v>
      </c>
      <c r="U25" s="146" t="s">
        <v>796</v>
      </c>
      <c r="V25" s="146" t="s">
        <v>300</v>
      </c>
      <c r="W25" s="146" t="s">
        <v>34</v>
      </c>
      <c r="X25" s="146" t="s">
        <v>301</v>
      </c>
      <c r="Y25" s="151" t="s">
        <v>120</v>
      </c>
      <c r="Z25" s="75" t="s">
        <v>302</v>
      </c>
      <c r="AA25" s="71" t="s">
        <v>122</v>
      </c>
      <c r="AB25" s="71" t="s">
        <v>127</v>
      </c>
      <c r="AC25" s="72" t="s">
        <v>124</v>
      </c>
      <c r="AD25" s="304" t="s">
        <v>303</v>
      </c>
      <c r="AE25" s="275"/>
      <c r="AF25" s="118"/>
      <c r="AG25" s="340"/>
      <c r="AH25" s="382"/>
      <c r="AI25" s="73"/>
      <c r="AJ25" s="383"/>
      <c r="AK25" s="382"/>
      <c r="AL25" s="73"/>
      <c r="AM25" s="383"/>
      <c r="AN25" s="80"/>
      <c r="AO25" s="54"/>
      <c r="AP25" s="54"/>
      <c r="AQ25" s="54"/>
      <c r="AR25" s="54"/>
      <c r="AS25" s="54"/>
      <c r="AT25" s="54"/>
      <c r="AU25" s="54"/>
      <c r="AV25" s="54"/>
      <c r="AW25" s="54"/>
      <c r="AX25" s="54"/>
      <c r="AY25" s="54"/>
      <c r="AZ25" s="54"/>
      <c r="BA25" s="54"/>
      <c r="BB25" s="54"/>
      <c r="BC25" s="54"/>
      <c r="BD25" s="54"/>
      <c r="BE25" s="54"/>
      <c r="BF25" s="54"/>
      <c r="BG25" s="54"/>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c r="IX25" s="78"/>
      <c r="IY25" s="78"/>
      <c r="IZ25" s="78"/>
      <c r="JA25" s="78"/>
      <c r="JB25" s="78"/>
      <c r="JC25" s="78"/>
      <c r="JD25" s="78"/>
      <c r="JE25" s="78"/>
      <c r="JF25" s="78"/>
      <c r="JG25" s="78"/>
      <c r="JH25" s="78"/>
      <c r="JI25" s="78"/>
      <c r="JJ25" s="78"/>
      <c r="JK25" s="78"/>
      <c r="JL25" s="78"/>
      <c r="JM25" s="78"/>
      <c r="JN25" s="78"/>
      <c r="JO25" s="78"/>
    </row>
    <row r="26" spans="1:275" s="161" customFormat="1" ht="180.75" thickBot="1">
      <c r="A26" s="107">
        <v>17</v>
      </c>
      <c r="B26" s="153" t="s">
        <v>251</v>
      </c>
      <c r="C26" s="154" t="s">
        <v>294</v>
      </c>
      <c r="D26" s="155" t="s">
        <v>107</v>
      </c>
      <c r="E26" s="154" t="s">
        <v>304</v>
      </c>
      <c r="F26" s="154" t="s">
        <v>305</v>
      </c>
      <c r="G26" s="256" t="s">
        <v>306</v>
      </c>
      <c r="H26" s="312" t="s">
        <v>111</v>
      </c>
      <c r="I26" s="156">
        <v>1120</v>
      </c>
      <c r="J26" s="157" t="str">
        <f t="shared" si="0"/>
        <v>Alta</v>
      </c>
      <c r="K26" s="158">
        <f t="shared" si="1"/>
        <v>0.8</v>
      </c>
      <c r="L26" s="157" t="s">
        <v>63</v>
      </c>
      <c r="M26" s="88">
        <v>0.6</v>
      </c>
      <c r="N26" s="157" t="s">
        <v>113</v>
      </c>
      <c r="O26" s="89">
        <v>0.4</v>
      </c>
      <c r="P26" s="86" t="s">
        <v>56</v>
      </c>
      <c r="Q26" s="89">
        <f t="shared" si="2"/>
        <v>0.48</v>
      </c>
      <c r="R26" s="86" t="s">
        <v>68</v>
      </c>
      <c r="S26" s="155" t="s">
        <v>307</v>
      </c>
      <c r="T26" s="159" t="s">
        <v>308</v>
      </c>
      <c r="U26" s="154" t="s">
        <v>309</v>
      </c>
      <c r="V26" s="154" t="s">
        <v>300</v>
      </c>
      <c r="W26" s="154" t="s">
        <v>310</v>
      </c>
      <c r="X26" s="154" t="s">
        <v>311</v>
      </c>
      <c r="Y26" s="160" t="s">
        <v>120</v>
      </c>
      <c r="Z26" s="96" t="s">
        <v>312</v>
      </c>
      <c r="AA26" s="93" t="s">
        <v>122</v>
      </c>
      <c r="AB26" s="93" t="s">
        <v>123</v>
      </c>
      <c r="AC26" s="94" t="s">
        <v>124</v>
      </c>
      <c r="AD26" s="306" t="s">
        <v>313</v>
      </c>
      <c r="AE26" s="277"/>
      <c r="AF26" s="120"/>
      <c r="AG26" s="342"/>
      <c r="AH26" s="372"/>
      <c r="AI26" s="95"/>
      <c r="AJ26" s="384"/>
      <c r="AK26" s="372"/>
      <c r="AL26" s="95"/>
      <c r="AM26" s="513"/>
      <c r="AN26" s="80"/>
      <c r="AO26" s="442"/>
      <c r="AP26" s="442"/>
      <c r="AQ26" s="442"/>
      <c r="AR26" s="442"/>
      <c r="AS26" s="442"/>
      <c r="AT26" s="442"/>
      <c r="AU26" s="442"/>
      <c r="AV26" s="442"/>
      <c r="AW26" s="442"/>
      <c r="AX26" s="442"/>
      <c r="AY26" s="442"/>
      <c r="AZ26" s="442"/>
      <c r="BA26" s="442"/>
      <c r="BB26" s="442"/>
      <c r="BC26" s="442"/>
      <c r="BD26" s="442"/>
      <c r="BE26" s="442"/>
      <c r="BF26" s="442"/>
      <c r="BG26" s="442"/>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row>
    <row r="27" spans="1:275" s="78" customFormat="1" ht="135" customHeight="1">
      <c r="A27" s="105">
        <v>18</v>
      </c>
      <c r="B27" s="99" t="s">
        <v>251</v>
      </c>
      <c r="C27" s="61" t="s">
        <v>314</v>
      </c>
      <c r="D27" s="61" t="s">
        <v>107</v>
      </c>
      <c r="E27" s="61" t="s">
        <v>315</v>
      </c>
      <c r="F27" s="61" t="s">
        <v>316</v>
      </c>
      <c r="G27" s="252" t="s">
        <v>317</v>
      </c>
      <c r="H27" s="298" t="s">
        <v>111</v>
      </c>
      <c r="I27" s="65">
        <v>1200</v>
      </c>
      <c r="J27" s="65" t="str">
        <f t="shared" si="0"/>
        <v>Alta</v>
      </c>
      <c r="K27" s="66">
        <f t="shared" si="1"/>
        <v>0.8</v>
      </c>
      <c r="L27" s="65" t="s">
        <v>63</v>
      </c>
      <c r="M27" s="67">
        <v>0.6</v>
      </c>
      <c r="N27" s="65" t="s">
        <v>113</v>
      </c>
      <c r="O27" s="68">
        <v>0.4</v>
      </c>
      <c r="P27" s="65" t="s">
        <v>56</v>
      </c>
      <c r="Q27" s="68">
        <f t="shared" si="2"/>
        <v>0.48</v>
      </c>
      <c r="R27" s="65" t="s">
        <v>68</v>
      </c>
      <c r="S27" s="61" t="s">
        <v>318</v>
      </c>
      <c r="T27" s="61" t="s">
        <v>319</v>
      </c>
      <c r="U27" s="61" t="s">
        <v>320</v>
      </c>
      <c r="V27" s="61" t="s">
        <v>321</v>
      </c>
      <c r="W27" s="61" t="s">
        <v>140</v>
      </c>
      <c r="X27" s="61" t="s">
        <v>322</v>
      </c>
      <c r="Y27" s="70" t="s">
        <v>120</v>
      </c>
      <c r="Z27" s="75" t="s">
        <v>323</v>
      </c>
      <c r="AA27" s="71" t="s">
        <v>122</v>
      </c>
      <c r="AB27" s="71" t="s">
        <v>250</v>
      </c>
      <c r="AC27" s="72" t="s">
        <v>124</v>
      </c>
      <c r="AD27" s="304" t="s">
        <v>324</v>
      </c>
      <c r="AE27" s="271"/>
      <c r="AF27" s="73"/>
      <c r="AG27" s="336"/>
      <c r="AH27" s="385"/>
      <c r="AI27" s="75"/>
      <c r="AJ27" s="386"/>
      <c r="AK27" s="470"/>
      <c r="AL27" s="468"/>
      <c r="AM27" s="517"/>
      <c r="AN27" s="80"/>
      <c r="AO27" s="54"/>
      <c r="AP27" s="54"/>
      <c r="AQ27" s="54"/>
      <c r="AR27" s="54"/>
      <c r="AS27" s="54"/>
      <c r="AT27" s="54"/>
      <c r="AU27" s="54"/>
      <c r="AV27" s="54"/>
      <c r="AW27" s="54"/>
      <c r="AX27" s="54"/>
      <c r="AY27" s="54"/>
      <c r="AZ27" s="54"/>
      <c r="BA27" s="54"/>
      <c r="BB27" s="54"/>
      <c r="BC27" s="54"/>
      <c r="BD27" s="54"/>
      <c r="BE27" s="54"/>
      <c r="BF27" s="54"/>
      <c r="BG27" s="54"/>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row>
    <row r="28" spans="1:275" s="97" customFormat="1" ht="240.75" thickBot="1">
      <c r="A28" s="137">
        <v>19</v>
      </c>
      <c r="B28" s="101" t="s">
        <v>251</v>
      </c>
      <c r="C28" s="82" t="s">
        <v>314</v>
      </c>
      <c r="D28" s="83" t="s">
        <v>107</v>
      </c>
      <c r="E28" s="82" t="s">
        <v>795</v>
      </c>
      <c r="F28" s="82" t="s">
        <v>794</v>
      </c>
      <c r="G28" s="251" t="s">
        <v>793</v>
      </c>
      <c r="H28" s="302" t="s">
        <v>111</v>
      </c>
      <c r="I28" s="86">
        <v>6243</v>
      </c>
      <c r="J28" s="86" t="str">
        <f t="shared" si="0"/>
        <v>Muy Alta</v>
      </c>
      <c r="K28" s="87">
        <f t="shared" si="1"/>
        <v>1</v>
      </c>
      <c r="L28" s="86" t="s">
        <v>63</v>
      </c>
      <c r="M28" s="88">
        <v>0.6</v>
      </c>
      <c r="N28" s="86" t="s">
        <v>113</v>
      </c>
      <c r="O28" s="89">
        <v>0.4</v>
      </c>
      <c r="P28" s="86" t="s">
        <v>56</v>
      </c>
      <c r="Q28" s="89">
        <f t="shared" si="2"/>
        <v>0.6</v>
      </c>
      <c r="R28" s="86" t="s">
        <v>68</v>
      </c>
      <c r="S28" s="83" t="s">
        <v>325</v>
      </c>
      <c r="T28" s="82" t="s">
        <v>792</v>
      </c>
      <c r="U28" s="82" t="s">
        <v>791</v>
      </c>
      <c r="V28" s="82" t="s">
        <v>321</v>
      </c>
      <c r="W28" s="82" t="s">
        <v>140</v>
      </c>
      <c r="X28" s="82" t="s">
        <v>326</v>
      </c>
      <c r="Y28" s="91" t="s">
        <v>120</v>
      </c>
      <c r="Z28" s="96" t="s">
        <v>327</v>
      </c>
      <c r="AA28" s="93" t="s">
        <v>122</v>
      </c>
      <c r="AB28" s="93" t="s">
        <v>250</v>
      </c>
      <c r="AC28" s="94" t="s">
        <v>124</v>
      </c>
      <c r="AD28" s="306" t="s">
        <v>328</v>
      </c>
      <c r="AE28" s="273"/>
      <c r="AF28" s="95"/>
      <c r="AG28" s="162"/>
      <c r="AH28" s="387"/>
      <c r="AI28" s="95"/>
      <c r="AJ28" s="384"/>
      <c r="AK28" s="514"/>
      <c r="AL28" s="515"/>
      <c r="AM28" s="516"/>
      <c r="AN28" s="80"/>
      <c r="AO28" s="54"/>
      <c r="AP28" s="54"/>
      <c r="AQ28" s="54"/>
      <c r="AR28" s="54"/>
      <c r="AS28" s="54"/>
      <c r="AT28" s="54"/>
      <c r="AU28" s="54"/>
      <c r="AV28" s="54"/>
      <c r="AW28" s="54"/>
      <c r="AX28" s="54"/>
      <c r="AY28" s="54"/>
      <c r="AZ28" s="54"/>
      <c r="BA28" s="54"/>
      <c r="BB28" s="54"/>
      <c r="BC28" s="54"/>
      <c r="BD28" s="54"/>
      <c r="BE28" s="54"/>
      <c r="BF28" s="54"/>
      <c r="BG28" s="54"/>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row>
    <row r="29" spans="1:275" s="78" customFormat="1" ht="120.75" thickBot="1">
      <c r="A29" s="105">
        <v>20</v>
      </c>
      <c r="B29" s="163" t="s">
        <v>251</v>
      </c>
      <c r="C29" s="69" t="s">
        <v>329</v>
      </c>
      <c r="D29" s="61" t="s">
        <v>107</v>
      </c>
      <c r="E29" s="69" t="s">
        <v>330</v>
      </c>
      <c r="F29" s="69" t="s">
        <v>331</v>
      </c>
      <c r="G29" s="257" t="s">
        <v>332</v>
      </c>
      <c r="H29" s="313" t="s">
        <v>111</v>
      </c>
      <c r="I29" s="65">
        <v>15</v>
      </c>
      <c r="J29" s="65" t="str">
        <f t="shared" si="0"/>
        <v>Baja</v>
      </c>
      <c r="K29" s="66">
        <f t="shared" si="1"/>
        <v>0.4</v>
      </c>
      <c r="L29" s="65" t="s">
        <v>129</v>
      </c>
      <c r="M29" s="67">
        <v>0.2</v>
      </c>
      <c r="N29" s="65" t="s">
        <v>180</v>
      </c>
      <c r="O29" s="68">
        <v>0.4</v>
      </c>
      <c r="P29" s="65" t="s">
        <v>56</v>
      </c>
      <c r="Q29" s="68">
        <f t="shared" si="2"/>
        <v>0.24</v>
      </c>
      <c r="R29" s="65" t="s">
        <v>65</v>
      </c>
      <c r="S29" s="69" t="s">
        <v>333</v>
      </c>
      <c r="T29" s="69" t="s">
        <v>790</v>
      </c>
      <c r="U29" s="69" t="s">
        <v>789</v>
      </c>
      <c r="V29" s="69" t="s">
        <v>334</v>
      </c>
      <c r="W29" s="69" t="s">
        <v>118</v>
      </c>
      <c r="X29" s="69" t="s">
        <v>335</v>
      </c>
      <c r="Y29" s="70" t="s">
        <v>179</v>
      </c>
      <c r="Z29" s="75" t="s">
        <v>336</v>
      </c>
      <c r="AA29" s="71" t="s">
        <v>122</v>
      </c>
      <c r="AB29" s="71" t="s">
        <v>123</v>
      </c>
      <c r="AC29" s="72" t="s">
        <v>145</v>
      </c>
      <c r="AD29" s="304" t="s">
        <v>336</v>
      </c>
      <c r="AE29" s="275"/>
      <c r="AF29" s="118"/>
      <c r="AG29" s="344"/>
      <c r="AH29" s="375"/>
      <c r="AI29" s="164"/>
      <c r="AJ29" s="316"/>
      <c r="AK29" s="375"/>
      <c r="AL29" s="164"/>
      <c r="AM29" s="316"/>
      <c r="AN29" s="80"/>
      <c r="AO29" s="54"/>
      <c r="AP29" s="54"/>
      <c r="AQ29" s="54"/>
      <c r="AR29" s="54"/>
      <c r="AS29" s="54"/>
      <c r="AT29" s="54"/>
      <c r="AU29" s="54"/>
      <c r="AV29" s="54"/>
      <c r="AW29" s="54"/>
      <c r="AX29" s="54"/>
      <c r="AY29" s="54"/>
      <c r="AZ29" s="54"/>
      <c r="BA29" s="54"/>
      <c r="BB29" s="54"/>
      <c r="BC29" s="54"/>
      <c r="BD29" s="54"/>
      <c r="BE29" s="54"/>
      <c r="BF29" s="54"/>
      <c r="BG29" s="54"/>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row>
    <row r="30" spans="1:275" s="78" customFormat="1" ht="270">
      <c r="A30" s="105">
        <v>21</v>
      </c>
      <c r="B30" s="99" t="s">
        <v>337</v>
      </c>
      <c r="C30" s="61" t="s">
        <v>338</v>
      </c>
      <c r="D30" s="61" t="s">
        <v>107</v>
      </c>
      <c r="E30" s="61" t="s">
        <v>339</v>
      </c>
      <c r="F30" s="61" t="s">
        <v>340</v>
      </c>
      <c r="G30" s="252" t="s">
        <v>341</v>
      </c>
      <c r="H30" s="298" t="s">
        <v>111</v>
      </c>
      <c r="I30" s="65">
        <v>5634</v>
      </c>
      <c r="J30" s="65" t="str">
        <f t="shared" si="0"/>
        <v>Muy Alta</v>
      </c>
      <c r="K30" s="66">
        <f t="shared" si="1"/>
        <v>1</v>
      </c>
      <c r="L30" s="65" t="s">
        <v>63</v>
      </c>
      <c r="M30" s="67">
        <v>0.6</v>
      </c>
      <c r="N30" s="65" t="s">
        <v>113</v>
      </c>
      <c r="O30" s="68">
        <v>0.5</v>
      </c>
      <c r="P30" s="65" t="s">
        <v>56</v>
      </c>
      <c r="Q30" s="68">
        <f t="shared" si="2"/>
        <v>0.5</v>
      </c>
      <c r="R30" s="65" t="s">
        <v>61</v>
      </c>
      <c r="S30" s="61" t="s">
        <v>342</v>
      </c>
      <c r="T30" s="69" t="s">
        <v>343</v>
      </c>
      <c r="U30" s="166" t="s">
        <v>344</v>
      </c>
      <c r="V30" s="61" t="s">
        <v>345</v>
      </c>
      <c r="W30" s="61" t="s">
        <v>157</v>
      </c>
      <c r="X30" s="61" t="s">
        <v>346</v>
      </c>
      <c r="Y30" s="70" t="s">
        <v>179</v>
      </c>
      <c r="Z30" s="75" t="s">
        <v>347</v>
      </c>
      <c r="AA30" s="71" t="s">
        <v>122</v>
      </c>
      <c r="AB30" s="71" t="s">
        <v>127</v>
      </c>
      <c r="AC30" s="72" t="s">
        <v>124</v>
      </c>
      <c r="AD30" s="314" t="s">
        <v>348</v>
      </c>
      <c r="AE30" s="271"/>
      <c r="AF30" s="73"/>
      <c r="AG30" s="336"/>
      <c r="AH30" s="382"/>
      <c r="AI30" s="73"/>
      <c r="AJ30" s="388"/>
      <c r="AK30" s="518"/>
      <c r="AL30" s="109"/>
      <c r="AM30" s="110"/>
      <c r="AN30" s="80"/>
      <c r="AO30" s="54"/>
      <c r="AP30" s="54"/>
      <c r="AQ30" s="54"/>
      <c r="AR30" s="54"/>
      <c r="AS30" s="54"/>
      <c r="AT30" s="54"/>
      <c r="AU30" s="54"/>
      <c r="AV30" s="54"/>
      <c r="AW30" s="54"/>
      <c r="AX30" s="54"/>
      <c r="AY30" s="54"/>
      <c r="AZ30" s="54"/>
      <c r="BA30" s="54"/>
      <c r="BB30" s="54"/>
      <c r="BC30" s="54"/>
      <c r="BD30" s="54"/>
      <c r="BE30" s="54"/>
      <c r="BF30" s="54"/>
      <c r="BG30" s="54"/>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row>
    <row r="31" spans="1:275" s="97" customFormat="1" ht="255.75" thickBot="1">
      <c r="A31" s="107">
        <v>22</v>
      </c>
      <c r="B31" s="101" t="s">
        <v>337</v>
      </c>
      <c r="C31" s="82" t="s">
        <v>338</v>
      </c>
      <c r="D31" s="83" t="s">
        <v>107</v>
      </c>
      <c r="E31" s="82" t="s">
        <v>349</v>
      </c>
      <c r="F31" s="82" t="s">
        <v>350</v>
      </c>
      <c r="G31" s="251" t="s">
        <v>351</v>
      </c>
      <c r="H31" s="302" t="s">
        <v>111</v>
      </c>
      <c r="I31" s="86">
        <v>9050</v>
      </c>
      <c r="J31" s="86" t="str">
        <f t="shared" si="0"/>
        <v>Muy Alta</v>
      </c>
      <c r="K31" s="87">
        <f t="shared" si="1"/>
        <v>1</v>
      </c>
      <c r="L31" s="86" t="s">
        <v>112</v>
      </c>
      <c r="M31" s="88">
        <v>0.8</v>
      </c>
      <c r="N31" s="86" t="s">
        <v>113</v>
      </c>
      <c r="O31" s="89">
        <v>0.4</v>
      </c>
      <c r="P31" s="86" t="s">
        <v>60</v>
      </c>
      <c r="Q31" s="89">
        <f t="shared" si="2"/>
        <v>0.6</v>
      </c>
      <c r="R31" s="86" t="s">
        <v>61</v>
      </c>
      <c r="S31" s="83" t="s">
        <v>352</v>
      </c>
      <c r="T31" s="90" t="s">
        <v>353</v>
      </c>
      <c r="U31" s="82" t="s">
        <v>354</v>
      </c>
      <c r="V31" s="82" t="s">
        <v>345</v>
      </c>
      <c r="W31" s="82" t="s">
        <v>227</v>
      </c>
      <c r="X31" s="82" t="s">
        <v>355</v>
      </c>
      <c r="Y31" s="91" t="s">
        <v>179</v>
      </c>
      <c r="Z31" s="96" t="s">
        <v>356</v>
      </c>
      <c r="AA31" s="93" t="s">
        <v>122</v>
      </c>
      <c r="AB31" s="93" t="s">
        <v>250</v>
      </c>
      <c r="AC31" s="94" t="s">
        <v>124</v>
      </c>
      <c r="AD31" s="306" t="s">
        <v>357</v>
      </c>
      <c r="AE31" s="273"/>
      <c r="AF31" s="95"/>
      <c r="AG31" s="346"/>
      <c r="AH31" s="389"/>
      <c r="AI31" s="95"/>
      <c r="AJ31" s="384"/>
      <c r="AK31" s="519"/>
      <c r="AL31" s="114"/>
      <c r="AM31" s="119"/>
      <c r="AN31" s="80"/>
      <c r="AO31" s="54"/>
      <c r="AP31" s="54"/>
      <c r="AQ31" s="54"/>
      <c r="AR31" s="54"/>
      <c r="AS31" s="54"/>
      <c r="AT31" s="54"/>
      <c r="AU31" s="54"/>
      <c r="AV31" s="54"/>
      <c r="AW31" s="54"/>
      <c r="AX31" s="54"/>
      <c r="AY31" s="54"/>
      <c r="AZ31" s="54"/>
      <c r="BA31" s="54"/>
      <c r="BB31" s="54"/>
      <c r="BC31" s="54"/>
      <c r="BD31" s="54"/>
      <c r="BE31" s="54"/>
      <c r="BF31" s="54"/>
      <c r="BG31" s="54"/>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row>
    <row r="32" spans="1:275" s="78" customFormat="1" ht="105">
      <c r="A32" s="105">
        <v>23</v>
      </c>
      <c r="B32" s="99" t="s">
        <v>337</v>
      </c>
      <c r="C32" s="167" t="s">
        <v>358</v>
      </c>
      <c r="D32" s="61" t="s">
        <v>107</v>
      </c>
      <c r="E32" s="61" t="s">
        <v>359</v>
      </c>
      <c r="F32" s="61" t="s">
        <v>360</v>
      </c>
      <c r="G32" s="252" t="s">
        <v>361</v>
      </c>
      <c r="H32" s="298" t="s">
        <v>111</v>
      </c>
      <c r="I32" s="65">
        <v>11</v>
      </c>
      <c r="J32" s="65" t="str">
        <f t="shared" si="0"/>
        <v>Baja</v>
      </c>
      <c r="K32" s="66">
        <f t="shared" si="1"/>
        <v>0.4</v>
      </c>
      <c r="L32" s="65" t="s">
        <v>63</v>
      </c>
      <c r="M32" s="67">
        <v>0.6</v>
      </c>
      <c r="N32" s="65" t="s">
        <v>63</v>
      </c>
      <c r="O32" s="68">
        <v>0.4</v>
      </c>
      <c r="P32" s="65" t="s">
        <v>56</v>
      </c>
      <c r="Q32" s="68">
        <f t="shared" si="2"/>
        <v>0.24</v>
      </c>
      <c r="R32" s="65" t="s">
        <v>61</v>
      </c>
      <c r="S32" s="61" t="s">
        <v>362</v>
      </c>
      <c r="T32" s="69" t="s">
        <v>788</v>
      </c>
      <c r="U32" s="61" t="s">
        <v>363</v>
      </c>
      <c r="V32" s="61" t="s">
        <v>364</v>
      </c>
      <c r="W32" s="61" t="s">
        <v>118</v>
      </c>
      <c r="X32" s="61" t="s">
        <v>365</v>
      </c>
      <c r="Y32" s="70" t="s">
        <v>179</v>
      </c>
      <c r="Z32" s="75" t="s">
        <v>366</v>
      </c>
      <c r="AA32" s="71" t="s">
        <v>122</v>
      </c>
      <c r="AB32" s="71" t="s">
        <v>250</v>
      </c>
      <c r="AC32" s="72" t="s">
        <v>124</v>
      </c>
      <c r="AD32" s="309" t="s">
        <v>367</v>
      </c>
      <c r="AE32" s="275"/>
      <c r="AF32" s="118"/>
      <c r="AG32" s="340"/>
      <c r="AH32" s="390"/>
      <c r="AI32" s="168"/>
      <c r="AJ32" s="391"/>
      <c r="AK32" s="520"/>
      <c r="AL32" s="72"/>
      <c r="AM32" s="425"/>
      <c r="AN32" s="80"/>
      <c r="AO32" s="54"/>
      <c r="AP32" s="54"/>
      <c r="AQ32" s="54"/>
      <c r="AR32" s="54"/>
      <c r="AS32" s="54"/>
      <c r="AT32" s="54"/>
      <c r="AU32" s="54"/>
      <c r="AV32" s="54"/>
      <c r="AW32" s="54"/>
      <c r="AX32" s="54"/>
      <c r="AY32" s="54"/>
      <c r="AZ32" s="54"/>
      <c r="BA32" s="54"/>
      <c r="BB32" s="54"/>
      <c r="BC32" s="54"/>
      <c r="BD32" s="54"/>
      <c r="BE32" s="54"/>
      <c r="BF32" s="54"/>
      <c r="BG32" s="54"/>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row>
    <row r="33" spans="1:403" s="97" customFormat="1" ht="90.75" thickBot="1">
      <c r="A33" s="137">
        <v>24</v>
      </c>
      <c r="B33" s="101" t="s">
        <v>337</v>
      </c>
      <c r="C33" s="82" t="s">
        <v>358</v>
      </c>
      <c r="D33" s="83" t="s">
        <v>107</v>
      </c>
      <c r="E33" s="82" t="s">
        <v>368</v>
      </c>
      <c r="F33" s="82" t="s">
        <v>369</v>
      </c>
      <c r="G33" s="251" t="s">
        <v>370</v>
      </c>
      <c r="H33" s="302" t="s">
        <v>111</v>
      </c>
      <c r="I33" s="86">
        <v>39</v>
      </c>
      <c r="J33" s="86" t="str">
        <f t="shared" si="0"/>
        <v>Media</v>
      </c>
      <c r="K33" s="87">
        <f t="shared" si="1"/>
        <v>0.6</v>
      </c>
      <c r="L33" s="86" t="s">
        <v>63</v>
      </c>
      <c r="M33" s="88">
        <v>0.6</v>
      </c>
      <c r="N33" s="86" t="s">
        <v>63</v>
      </c>
      <c r="O33" s="89">
        <v>0.4</v>
      </c>
      <c r="P33" s="86" t="s">
        <v>56</v>
      </c>
      <c r="Q33" s="89">
        <f t="shared" si="2"/>
        <v>0.36</v>
      </c>
      <c r="R33" s="86" t="s">
        <v>61</v>
      </c>
      <c r="S33" s="83" t="s">
        <v>371</v>
      </c>
      <c r="T33" s="82" t="s">
        <v>372</v>
      </c>
      <c r="U33" s="90" t="s">
        <v>373</v>
      </c>
      <c r="V33" s="82" t="s">
        <v>374</v>
      </c>
      <c r="W33" s="82" t="s">
        <v>375</v>
      </c>
      <c r="X33" s="82" t="s">
        <v>376</v>
      </c>
      <c r="Y33" s="91" t="s">
        <v>179</v>
      </c>
      <c r="Z33" s="96" t="s">
        <v>377</v>
      </c>
      <c r="AA33" s="93" t="s">
        <v>122</v>
      </c>
      <c r="AB33" s="93" t="s">
        <v>250</v>
      </c>
      <c r="AC33" s="94" t="s">
        <v>124</v>
      </c>
      <c r="AD33" s="310" t="s">
        <v>367</v>
      </c>
      <c r="AE33" s="277"/>
      <c r="AF33" s="120"/>
      <c r="AG33" s="342"/>
      <c r="AH33" s="380"/>
      <c r="AI33" s="143"/>
      <c r="AJ33" s="392"/>
      <c r="AK33" s="521"/>
      <c r="AL33" s="94"/>
      <c r="AM33" s="115"/>
      <c r="AN33" s="80"/>
      <c r="AO33" s="54"/>
      <c r="AP33" s="54"/>
      <c r="AQ33" s="54"/>
      <c r="AR33" s="54"/>
      <c r="AS33" s="54"/>
      <c r="AT33" s="54"/>
      <c r="AU33" s="54"/>
      <c r="AV33" s="54"/>
      <c r="AW33" s="54"/>
      <c r="AX33" s="54"/>
      <c r="AY33" s="54"/>
      <c r="AZ33" s="54"/>
      <c r="BA33" s="54"/>
      <c r="BB33" s="54"/>
      <c r="BC33" s="54"/>
      <c r="BD33" s="203"/>
      <c r="BE33" s="203"/>
      <c r="BF33" s="203"/>
      <c r="BG33" s="203"/>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row>
    <row r="34" spans="1:403" s="170" customFormat="1" ht="120.75" thickBot="1">
      <c r="A34" s="105">
        <v>25</v>
      </c>
      <c r="B34" s="99" t="s">
        <v>337</v>
      </c>
      <c r="C34" s="167" t="s">
        <v>29</v>
      </c>
      <c r="D34" s="61" t="s">
        <v>107</v>
      </c>
      <c r="E34" s="61" t="s">
        <v>378</v>
      </c>
      <c r="F34" s="61" t="s">
        <v>379</v>
      </c>
      <c r="G34" s="252" t="s">
        <v>380</v>
      </c>
      <c r="H34" s="298" t="s">
        <v>111</v>
      </c>
      <c r="I34" s="65">
        <v>111</v>
      </c>
      <c r="J34" s="65" t="str">
        <f t="shared" si="0"/>
        <v>Media</v>
      </c>
      <c r="K34" s="66">
        <f t="shared" si="1"/>
        <v>0.6</v>
      </c>
      <c r="L34" s="65" t="s">
        <v>63</v>
      </c>
      <c r="M34" s="67">
        <v>0.8</v>
      </c>
      <c r="N34" s="65" t="s">
        <v>113</v>
      </c>
      <c r="O34" s="68">
        <v>0.4</v>
      </c>
      <c r="P34" s="65" t="s">
        <v>60</v>
      </c>
      <c r="Q34" s="68">
        <f t="shared" si="2"/>
        <v>0.36</v>
      </c>
      <c r="R34" s="65" t="s">
        <v>68</v>
      </c>
      <c r="S34" s="61" t="s">
        <v>381</v>
      </c>
      <c r="T34" s="69" t="s">
        <v>382</v>
      </c>
      <c r="U34" s="61" t="s">
        <v>383</v>
      </c>
      <c r="V34" s="61" t="s">
        <v>384</v>
      </c>
      <c r="W34" s="61" t="s">
        <v>385</v>
      </c>
      <c r="X34" s="61" t="s">
        <v>386</v>
      </c>
      <c r="Y34" s="70" t="s">
        <v>120</v>
      </c>
      <c r="Z34" s="210" t="s">
        <v>387</v>
      </c>
      <c r="AA34" s="169" t="s">
        <v>122</v>
      </c>
      <c r="AB34" s="169" t="s">
        <v>123</v>
      </c>
      <c r="AC34" s="111" t="s">
        <v>124</v>
      </c>
      <c r="AD34" s="261" t="s">
        <v>388</v>
      </c>
      <c r="AE34" s="281"/>
      <c r="AF34" s="112"/>
      <c r="AG34" s="339"/>
      <c r="AH34" s="393"/>
      <c r="AI34" s="112"/>
      <c r="AJ34" s="394"/>
      <c r="AK34" s="281"/>
      <c r="AL34" s="112"/>
      <c r="AM34" s="426"/>
      <c r="AN34" s="202"/>
      <c r="AO34" s="203"/>
      <c r="AP34" s="203"/>
      <c r="AQ34" s="203"/>
      <c r="AR34" s="203"/>
      <c r="AS34" s="203"/>
      <c r="AT34" s="203"/>
      <c r="AU34" s="203"/>
      <c r="AV34" s="203"/>
      <c r="AW34" s="203"/>
      <c r="AX34" s="203"/>
      <c r="AY34" s="203"/>
      <c r="AZ34" s="203"/>
      <c r="BA34" s="203"/>
      <c r="BB34" s="203"/>
      <c r="BC34" s="203"/>
      <c r="BD34" s="203"/>
      <c r="BE34" s="203"/>
      <c r="BF34" s="203"/>
      <c r="BG34" s="203"/>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row>
    <row r="35" spans="1:403" s="174" customFormat="1" ht="195.75" thickBot="1">
      <c r="A35" s="105">
        <v>26</v>
      </c>
      <c r="B35" s="101" t="s">
        <v>337</v>
      </c>
      <c r="C35" s="82" t="s">
        <v>29</v>
      </c>
      <c r="D35" s="83" t="s">
        <v>107</v>
      </c>
      <c r="E35" s="82" t="s">
        <v>389</v>
      </c>
      <c r="F35" s="82" t="s">
        <v>390</v>
      </c>
      <c r="G35" s="251" t="s">
        <v>391</v>
      </c>
      <c r="H35" s="302" t="s">
        <v>111</v>
      </c>
      <c r="I35" s="86">
        <v>186</v>
      </c>
      <c r="J35" s="86" t="str">
        <f t="shared" si="0"/>
        <v>Media</v>
      </c>
      <c r="K35" s="87">
        <f t="shared" si="1"/>
        <v>0.6</v>
      </c>
      <c r="L35" s="86" t="s">
        <v>112</v>
      </c>
      <c r="M35" s="88">
        <v>0.8</v>
      </c>
      <c r="N35" s="86" t="s">
        <v>113</v>
      </c>
      <c r="O35" s="89">
        <v>0.4</v>
      </c>
      <c r="P35" s="86" t="s">
        <v>56</v>
      </c>
      <c r="Q35" s="89">
        <f t="shared" si="2"/>
        <v>0.36</v>
      </c>
      <c r="R35" s="86" t="s">
        <v>61</v>
      </c>
      <c r="S35" s="83" t="s">
        <v>392</v>
      </c>
      <c r="T35" s="90" t="s">
        <v>393</v>
      </c>
      <c r="U35" s="82" t="s">
        <v>394</v>
      </c>
      <c r="V35" s="82" t="s">
        <v>384</v>
      </c>
      <c r="W35" s="82" t="s">
        <v>385</v>
      </c>
      <c r="X35" s="82" t="s">
        <v>395</v>
      </c>
      <c r="Y35" s="91" t="s">
        <v>120</v>
      </c>
      <c r="Z35" s="544" t="s">
        <v>396</v>
      </c>
      <c r="AA35" s="117" t="s">
        <v>122</v>
      </c>
      <c r="AB35" s="117" t="s">
        <v>250</v>
      </c>
      <c r="AC35" s="116" t="s">
        <v>145</v>
      </c>
      <c r="AD35" s="315" t="s">
        <v>397</v>
      </c>
      <c r="AE35" s="282"/>
      <c r="AF35" s="171"/>
      <c r="AG35" s="172"/>
      <c r="AH35" s="395"/>
      <c r="AI35" s="173"/>
      <c r="AJ35" s="396"/>
      <c r="AK35" s="282"/>
      <c r="AL35" s="530"/>
      <c r="AM35" s="316"/>
      <c r="AN35" s="202"/>
      <c r="AO35" s="203"/>
      <c r="AP35" s="203"/>
      <c r="AQ35" s="203"/>
      <c r="AR35" s="203"/>
      <c r="AS35" s="203"/>
      <c r="AT35" s="203"/>
      <c r="AU35" s="203"/>
      <c r="AV35" s="203"/>
      <c r="AW35" s="203"/>
      <c r="AX35" s="203"/>
      <c r="AY35" s="203"/>
      <c r="AZ35" s="203"/>
      <c r="BA35" s="203"/>
      <c r="BB35" s="203"/>
      <c r="BC35" s="203"/>
      <c r="BD35" s="54"/>
      <c r="BE35" s="54"/>
      <c r="BF35" s="54"/>
      <c r="BG35" s="54"/>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row>
    <row r="36" spans="1:403" s="78" customFormat="1" ht="409.6" thickBot="1">
      <c r="A36" s="137">
        <v>27</v>
      </c>
      <c r="B36" s="99" t="s">
        <v>337</v>
      </c>
      <c r="C36" s="61" t="s">
        <v>398</v>
      </c>
      <c r="D36" s="61" t="s">
        <v>107</v>
      </c>
      <c r="E36" s="61" t="s">
        <v>787</v>
      </c>
      <c r="F36" s="61" t="s">
        <v>786</v>
      </c>
      <c r="G36" s="252" t="s">
        <v>399</v>
      </c>
      <c r="H36" s="298" t="s">
        <v>111</v>
      </c>
      <c r="I36" s="65">
        <v>36</v>
      </c>
      <c r="J36" s="65" t="s">
        <v>164</v>
      </c>
      <c r="K36" s="66">
        <v>0.6</v>
      </c>
      <c r="L36" s="65" t="s">
        <v>55</v>
      </c>
      <c r="M36" s="67">
        <v>1</v>
      </c>
      <c r="N36" s="65" t="s">
        <v>130</v>
      </c>
      <c r="O36" s="68">
        <v>0.4</v>
      </c>
      <c r="P36" s="65" t="s">
        <v>56</v>
      </c>
      <c r="Q36" s="68">
        <v>0.36</v>
      </c>
      <c r="R36" s="65" t="s">
        <v>68</v>
      </c>
      <c r="S36" s="61" t="s">
        <v>400</v>
      </c>
      <c r="T36" s="69" t="s">
        <v>401</v>
      </c>
      <c r="U36" s="61" t="s">
        <v>402</v>
      </c>
      <c r="V36" s="61" t="s">
        <v>403</v>
      </c>
      <c r="W36" s="61" t="s">
        <v>235</v>
      </c>
      <c r="X36" s="61" t="s">
        <v>404</v>
      </c>
      <c r="Y36" s="70" t="s">
        <v>179</v>
      </c>
      <c r="Z36" s="75" t="s">
        <v>405</v>
      </c>
      <c r="AA36" s="71" t="s">
        <v>122</v>
      </c>
      <c r="AB36" s="71" t="s">
        <v>250</v>
      </c>
      <c r="AC36" s="72" t="s">
        <v>124</v>
      </c>
      <c r="AD36" s="316" t="s">
        <v>406</v>
      </c>
      <c r="AE36" s="283"/>
      <c r="AF36" s="175"/>
      <c r="AG36" s="347"/>
      <c r="AH36" s="363"/>
      <c r="AI36" s="176"/>
      <c r="AJ36" s="304"/>
      <c r="AK36" s="17"/>
      <c r="AL36" s="522"/>
      <c r="AM36" s="17"/>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row>
    <row r="37" spans="1:403" s="97" customFormat="1" ht="180.75" thickBot="1">
      <c r="A37" s="105">
        <v>28</v>
      </c>
      <c r="B37" s="101" t="s">
        <v>337</v>
      </c>
      <c r="C37" s="82" t="s">
        <v>398</v>
      </c>
      <c r="D37" s="83" t="s">
        <v>107</v>
      </c>
      <c r="E37" s="82" t="s">
        <v>785</v>
      </c>
      <c r="F37" s="82" t="s">
        <v>784</v>
      </c>
      <c r="G37" s="251" t="s">
        <v>407</v>
      </c>
      <c r="H37" s="302" t="s">
        <v>111</v>
      </c>
      <c r="I37" s="86">
        <v>36</v>
      </c>
      <c r="J37" s="86" t="s">
        <v>164</v>
      </c>
      <c r="K37" s="87">
        <v>0.6</v>
      </c>
      <c r="L37" s="86" t="s">
        <v>112</v>
      </c>
      <c r="M37" s="88">
        <v>0.8</v>
      </c>
      <c r="N37" s="86" t="s">
        <v>113</v>
      </c>
      <c r="O37" s="89">
        <v>0.4</v>
      </c>
      <c r="P37" s="86" t="s">
        <v>56</v>
      </c>
      <c r="Q37" s="89">
        <v>0.36</v>
      </c>
      <c r="R37" s="86" t="s">
        <v>68</v>
      </c>
      <c r="S37" s="83" t="s">
        <v>408</v>
      </c>
      <c r="T37" s="90" t="s">
        <v>409</v>
      </c>
      <c r="U37" s="82" t="s">
        <v>410</v>
      </c>
      <c r="V37" s="82" t="s">
        <v>403</v>
      </c>
      <c r="W37" s="82" t="s">
        <v>235</v>
      </c>
      <c r="X37" s="82" t="s">
        <v>411</v>
      </c>
      <c r="Y37" s="91" t="s">
        <v>179</v>
      </c>
      <c r="Z37" s="96" t="s">
        <v>412</v>
      </c>
      <c r="AA37" s="93" t="s">
        <v>122</v>
      </c>
      <c r="AB37" s="93" t="s">
        <v>250</v>
      </c>
      <c r="AC37" s="94" t="s">
        <v>124</v>
      </c>
      <c r="AD37" s="317" t="s">
        <v>413</v>
      </c>
      <c r="AE37" s="284"/>
      <c r="AF37" s="138"/>
      <c r="AG37" s="348"/>
      <c r="AH37" s="366"/>
      <c r="AI37" s="177"/>
      <c r="AJ37" s="306"/>
      <c r="AK37" s="17"/>
      <c r="AL37" s="522"/>
      <c r="AM37" s="17"/>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row>
    <row r="38" spans="1:403" s="191" customFormat="1" ht="135.75" thickBot="1">
      <c r="A38" s="105">
        <v>29</v>
      </c>
      <c r="B38" s="122" t="s">
        <v>414</v>
      </c>
      <c r="C38" s="123" t="s">
        <v>415</v>
      </c>
      <c r="D38" s="123" t="s">
        <v>107</v>
      </c>
      <c r="E38" s="123" t="s">
        <v>416</v>
      </c>
      <c r="F38" s="123" t="s">
        <v>417</v>
      </c>
      <c r="G38" s="254" t="s">
        <v>418</v>
      </c>
      <c r="H38" s="307" t="s">
        <v>111</v>
      </c>
      <c r="I38" s="124">
        <v>113</v>
      </c>
      <c r="J38" s="124" t="str">
        <f t="shared" ref="J38:J46" si="3">IF(I38&lt;=3,"Muy Baja",IF(I38&lt;=24,"Baja",IF(I38&lt;=500,"Media",IF(I38&lt;=5000,"Alta","Muy Alta"))))</f>
        <v>Media</v>
      </c>
      <c r="K38" s="125">
        <f t="shared" ref="K38:K46" si="4">IF(I38&lt;=3,$BG$11,IF(I38&lt;=24,$BG$12,IF(I38&lt;=500,$BG$13,IF(I38&lt;=5000,$BG$14,IF(I38&gt;5000,$BG$15)))))</f>
        <v>0.6</v>
      </c>
      <c r="L38" s="124" t="s">
        <v>63</v>
      </c>
      <c r="M38" s="126">
        <v>0.6</v>
      </c>
      <c r="N38" s="124" t="s">
        <v>63</v>
      </c>
      <c r="O38" s="127">
        <v>0.3</v>
      </c>
      <c r="P38" s="124" t="s">
        <v>56</v>
      </c>
      <c r="Q38" s="127">
        <f t="shared" ref="Q38:Q46" si="5">K38-(K38*O38)</f>
        <v>0.42</v>
      </c>
      <c r="R38" s="124" t="s">
        <v>65</v>
      </c>
      <c r="S38" s="123" t="s">
        <v>419</v>
      </c>
      <c r="T38" s="128" t="s">
        <v>783</v>
      </c>
      <c r="U38" s="123" t="s">
        <v>755</v>
      </c>
      <c r="V38" s="123" t="s">
        <v>756</v>
      </c>
      <c r="W38" s="123" t="s">
        <v>140</v>
      </c>
      <c r="X38" s="188" t="s">
        <v>782</v>
      </c>
      <c r="Y38" s="129" t="s">
        <v>126</v>
      </c>
      <c r="Z38" s="545" t="s">
        <v>421</v>
      </c>
      <c r="AA38" s="131" t="s">
        <v>144</v>
      </c>
      <c r="AB38" s="131" t="s">
        <v>123</v>
      </c>
      <c r="AC38" s="132" t="s">
        <v>124</v>
      </c>
      <c r="AD38" s="318" t="s">
        <v>422</v>
      </c>
      <c r="AE38" s="285"/>
      <c r="AF38" s="134"/>
      <c r="AG38" s="349"/>
      <c r="AH38" s="397"/>
      <c r="AI38" s="190"/>
      <c r="AJ38" s="398"/>
      <c r="AK38" s="523"/>
      <c r="AL38" s="524"/>
      <c r="AM38" s="19"/>
      <c r="AN38" s="202"/>
      <c r="AO38" s="203"/>
      <c r="AP38" s="203"/>
      <c r="AQ38" s="203"/>
      <c r="AR38" s="203"/>
      <c r="AS38" s="203"/>
      <c r="AT38" s="203"/>
      <c r="AU38" s="203"/>
      <c r="AV38" s="203"/>
      <c r="AW38" s="203"/>
      <c r="AX38" s="203"/>
      <c r="AY38" s="203"/>
      <c r="AZ38" s="203"/>
      <c r="BA38" s="203"/>
      <c r="BB38" s="203"/>
      <c r="BC38" s="203"/>
      <c r="BD38" s="203"/>
      <c r="BE38" s="203"/>
      <c r="BF38" s="203"/>
      <c r="BG38" s="203"/>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3"/>
      <c r="EU38" s="183"/>
      <c r="EV38" s="183"/>
      <c r="EW38" s="183"/>
      <c r="EX38" s="183"/>
      <c r="EY38" s="183"/>
      <c r="EZ38" s="183"/>
      <c r="FA38" s="183"/>
      <c r="FB38" s="183"/>
      <c r="FC38" s="183"/>
      <c r="FD38" s="183"/>
      <c r="FE38" s="183"/>
      <c r="FF38" s="183"/>
      <c r="FG38" s="183"/>
      <c r="FH38" s="183"/>
      <c r="FI38" s="183"/>
      <c r="FJ38" s="183"/>
      <c r="FK38" s="183"/>
      <c r="FL38" s="183"/>
      <c r="FM38" s="183"/>
      <c r="FN38" s="183"/>
      <c r="FO38" s="183"/>
      <c r="FP38" s="183"/>
      <c r="FQ38" s="183"/>
      <c r="FR38" s="183"/>
      <c r="FS38" s="183"/>
      <c r="FT38" s="183"/>
      <c r="FU38" s="183"/>
      <c r="FV38" s="183"/>
      <c r="FW38" s="183"/>
      <c r="FX38" s="183"/>
      <c r="FY38" s="183"/>
      <c r="FZ38" s="183"/>
      <c r="GA38" s="183"/>
      <c r="GB38" s="183"/>
      <c r="GC38" s="183"/>
      <c r="GD38" s="183"/>
      <c r="GE38" s="183"/>
      <c r="GF38" s="183"/>
      <c r="GG38" s="183"/>
      <c r="GH38" s="183"/>
      <c r="GI38" s="183"/>
      <c r="GJ38" s="183"/>
      <c r="GK38" s="183"/>
      <c r="GL38" s="183"/>
      <c r="GM38" s="183"/>
      <c r="GN38" s="183"/>
      <c r="GO38" s="183"/>
      <c r="GP38" s="183"/>
      <c r="GQ38" s="183"/>
      <c r="GR38" s="183"/>
      <c r="GS38" s="183"/>
      <c r="GT38" s="183"/>
      <c r="GU38" s="183"/>
      <c r="GV38" s="183"/>
      <c r="GW38" s="183"/>
      <c r="GX38" s="183"/>
      <c r="GY38" s="183"/>
      <c r="GZ38" s="183"/>
      <c r="HA38" s="183"/>
      <c r="HB38" s="183"/>
      <c r="HC38" s="183"/>
      <c r="HD38" s="183"/>
      <c r="HE38" s="183"/>
      <c r="HF38" s="183"/>
      <c r="HG38" s="183"/>
      <c r="HH38" s="183"/>
      <c r="HI38" s="183"/>
      <c r="HJ38" s="183"/>
      <c r="HK38" s="183"/>
      <c r="HL38" s="183"/>
      <c r="HM38" s="183"/>
      <c r="HN38" s="183"/>
      <c r="HO38" s="183"/>
      <c r="HP38" s="183"/>
      <c r="HQ38" s="183"/>
      <c r="HR38" s="183"/>
      <c r="HS38" s="183"/>
      <c r="HT38" s="183"/>
      <c r="HU38" s="183"/>
      <c r="HV38" s="183"/>
      <c r="HW38" s="183"/>
      <c r="HX38" s="183"/>
      <c r="HY38" s="183"/>
      <c r="HZ38" s="183"/>
      <c r="IA38" s="183"/>
      <c r="IB38" s="183"/>
      <c r="IC38" s="183"/>
      <c r="ID38" s="183"/>
      <c r="IE38" s="183"/>
      <c r="IF38" s="183"/>
      <c r="IG38" s="183"/>
      <c r="IH38" s="183"/>
      <c r="II38" s="183"/>
      <c r="IJ38" s="183"/>
      <c r="IK38" s="183"/>
      <c r="IL38" s="183"/>
      <c r="IM38" s="183"/>
      <c r="IN38" s="183"/>
      <c r="IO38" s="183"/>
      <c r="IP38" s="183"/>
      <c r="IQ38" s="183"/>
      <c r="IR38" s="183"/>
      <c r="IS38" s="183"/>
      <c r="IT38" s="183"/>
      <c r="IU38" s="183"/>
      <c r="IV38" s="183"/>
      <c r="IW38" s="183"/>
      <c r="IX38" s="183"/>
      <c r="IY38" s="183"/>
      <c r="IZ38" s="183"/>
      <c r="JA38" s="183"/>
      <c r="JB38" s="183"/>
      <c r="JC38" s="183"/>
      <c r="JD38" s="183"/>
      <c r="JE38" s="183"/>
      <c r="JF38" s="183"/>
      <c r="JG38" s="183"/>
      <c r="JH38" s="183"/>
      <c r="JI38" s="183"/>
      <c r="JJ38" s="183"/>
      <c r="JK38" s="183"/>
      <c r="JL38" s="183"/>
      <c r="JM38" s="183"/>
      <c r="JN38" s="183"/>
      <c r="JO38" s="183"/>
      <c r="JP38" s="183"/>
      <c r="JQ38" s="183"/>
      <c r="JR38" s="183"/>
      <c r="JS38" s="183"/>
      <c r="JT38" s="183"/>
      <c r="JU38" s="183"/>
      <c r="JV38" s="183"/>
      <c r="JW38" s="183"/>
      <c r="JX38" s="183"/>
      <c r="JY38" s="183"/>
      <c r="JZ38" s="183"/>
      <c r="KA38" s="183"/>
      <c r="KB38" s="183"/>
      <c r="KC38" s="183"/>
      <c r="KD38" s="183"/>
      <c r="KE38" s="183"/>
      <c r="KF38" s="183"/>
      <c r="KG38" s="183"/>
      <c r="KH38" s="183"/>
      <c r="KI38" s="183"/>
      <c r="KJ38" s="183"/>
      <c r="KK38" s="183"/>
      <c r="KL38" s="183"/>
      <c r="KM38" s="183"/>
      <c r="KN38" s="183"/>
      <c r="KO38" s="183"/>
      <c r="KP38" s="183"/>
      <c r="KQ38" s="183"/>
      <c r="KR38" s="183"/>
      <c r="KS38" s="183"/>
      <c r="KT38" s="183"/>
      <c r="KU38" s="183"/>
      <c r="KV38" s="183"/>
      <c r="KW38" s="183"/>
      <c r="KX38" s="183"/>
      <c r="KY38" s="183"/>
      <c r="KZ38" s="183"/>
      <c r="LA38" s="183"/>
      <c r="LB38" s="183"/>
      <c r="LC38" s="183"/>
      <c r="LD38" s="183"/>
      <c r="LE38" s="183"/>
      <c r="LF38" s="183"/>
      <c r="LG38" s="183"/>
      <c r="LH38" s="183"/>
      <c r="LI38" s="183"/>
      <c r="LJ38" s="183"/>
      <c r="LK38" s="183"/>
      <c r="LL38" s="183"/>
      <c r="LM38" s="183"/>
      <c r="LN38" s="183"/>
      <c r="LO38" s="183"/>
      <c r="LP38" s="183"/>
      <c r="LQ38" s="183"/>
      <c r="LR38" s="183"/>
      <c r="LS38" s="183"/>
      <c r="LT38" s="183"/>
      <c r="LU38" s="183"/>
      <c r="LV38" s="183"/>
      <c r="LW38" s="183"/>
      <c r="LX38" s="183"/>
      <c r="LY38" s="183"/>
      <c r="LZ38" s="183"/>
      <c r="MA38" s="183"/>
      <c r="MB38" s="183"/>
      <c r="MC38" s="183"/>
      <c r="MD38" s="183"/>
      <c r="ME38" s="183"/>
      <c r="MF38" s="183"/>
      <c r="MG38" s="183"/>
      <c r="MH38" s="183"/>
      <c r="MI38" s="183"/>
      <c r="MJ38" s="183"/>
      <c r="MK38" s="183"/>
      <c r="ML38" s="183"/>
      <c r="MM38" s="183"/>
      <c r="MN38" s="183"/>
      <c r="MO38" s="183"/>
      <c r="MP38" s="183"/>
      <c r="MQ38" s="183"/>
      <c r="MR38" s="183"/>
      <c r="MS38" s="183"/>
      <c r="MT38" s="183"/>
      <c r="MU38" s="183"/>
      <c r="MV38" s="183"/>
      <c r="MW38" s="183"/>
      <c r="MX38" s="183"/>
      <c r="MY38" s="183"/>
      <c r="MZ38" s="183"/>
      <c r="NA38" s="183"/>
      <c r="NB38" s="183"/>
      <c r="NC38" s="183"/>
      <c r="ND38" s="183"/>
      <c r="NE38" s="183"/>
      <c r="NF38" s="183"/>
      <c r="NG38" s="183"/>
      <c r="NH38" s="183"/>
      <c r="NI38" s="183"/>
      <c r="NJ38" s="183"/>
      <c r="NK38" s="183"/>
      <c r="NL38" s="183"/>
      <c r="NM38" s="183"/>
      <c r="NN38" s="183"/>
      <c r="NO38" s="183"/>
      <c r="NP38" s="183"/>
      <c r="NQ38" s="183"/>
      <c r="NR38" s="183"/>
      <c r="NS38" s="183"/>
      <c r="NT38" s="183"/>
      <c r="NU38" s="183"/>
      <c r="NV38" s="183"/>
      <c r="NW38" s="183"/>
      <c r="NX38" s="183"/>
      <c r="NY38" s="183"/>
      <c r="NZ38" s="183"/>
      <c r="OA38" s="183"/>
      <c r="OB38" s="183"/>
      <c r="OC38" s="183"/>
      <c r="OD38" s="183"/>
      <c r="OE38" s="183"/>
      <c r="OF38" s="183"/>
      <c r="OG38" s="183"/>
      <c r="OH38" s="183"/>
      <c r="OI38" s="183"/>
      <c r="OJ38" s="183"/>
      <c r="OK38" s="183"/>
      <c r="OL38" s="183"/>
      <c r="OM38" s="183"/>
    </row>
    <row r="39" spans="1:403" s="178" customFormat="1" ht="135.75" thickBot="1">
      <c r="A39" s="137">
        <v>30</v>
      </c>
      <c r="B39" s="184" t="s">
        <v>414</v>
      </c>
      <c r="C39" s="83" t="s">
        <v>423</v>
      </c>
      <c r="D39" s="83" t="s">
        <v>107</v>
      </c>
      <c r="E39" s="83" t="s">
        <v>424</v>
      </c>
      <c r="F39" s="83" t="s">
        <v>425</v>
      </c>
      <c r="G39" s="259" t="s">
        <v>426</v>
      </c>
      <c r="H39" s="302" t="s">
        <v>111</v>
      </c>
      <c r="I39" s="86">
        <v>16000</v>
      </c>
      <c r="J39" s="86" t="str">
        <f t="shared" si="3"/>
        <v>Muy Alta</v>
      </c>
      <c r="K39" s="87">
        <f t="shared" si="4"/>
        <v>1</v>
      </c>
      <c r="L39" s="86" t="s">
        <v>112</v>
      </c>
      <c r="M39" s="88">
        <v>0.8</v>
      </c>
      <c r="N39" s="86" t="s">
        <v>113</v>
      </c>
      <c r="O39" s="89">
        <v>0.4</v>
      </c>
      <c r="P39" s="86" t="s">
        <v>56</v>
      </c>
      <c r="Q39" s="89">
        <f t="shared" si="5"/>
        <v>0.6</v>
      </c>
      <c r="R39" s="86" t="s">
        <v>68</v>
      </c>
      <c r="S39" s="83" t="s">
        <v>427</v>
      </c>
      <c r="T39" s="165" t="s">
        <v>428</v>
      </c>
      <c r="U39" s="83" t="s">
        <v>755</v>
      </c>
      <c r="V39" s="83" t="s">
        <v>756</v>
      </c>
      <c r="W39" s="83" t="s">
        <v>140</v>
      </c>
      <c r="X39" s="155" t="s">
        <v>420</v>
      </c>
      <c r="Y39" s="91" t="s">
        <v>126</v>
      </c>
      <c r="Z39" s="546" t="s">
        <v>429</v>
      </c>
      <c r="AA39" s="185" t="s">
        <v>122</v>
      </c>
      <c r="AB39" s="185" t="s">
        <v>123</v>
      </c>
      <c r="AC39" s="186" t="s">
        <v>124</v>
      </c>
      <c r="AD39" s="319" t="s">
        <v>430</v>
      </c>
      <c r="AE39" s="286"/>
      <c r="AF39" s="97"/>
      <c r="AG39" s="350"/>
      <c r="AH39" s="399"/>
      <c r="AI39" s="187"/>
      <c r="AJ39" s="400"/>
      <c r="AK39" s="523"/>
      <c r="AL39" s="524"/>
      <c r="AM39" s="19"/>
      <c r="AN39" s="202"/>
      <c r="AO39" s="203"/>
      <c r="AP39" s="203"/>
      <c r="AQ39" s="203"/>
      <c r="AR39" s="203"/>
      <c r="AS39" s="203"/>
      <c r="AT39" s="203"/>
      <c r="AU39" s="203"/>
      <c r="AV39" s="203"/>
      <c r="AW39" s="203"/>
      <c r="AX39" s="203"/>
      <c r="AY39" s="203"/>
      <c r="AZ39" s="203"/>
      <c r="BA39" s="203"/>
      <c r="BB39" s="203"/>
      <c r="BC39" s="203"/>
      <c r="BD39" s="203"/>
      <c r="BE39" s="203"/>
      <c r="BF39" s="203"/>
      <c r="BG39" s="203"/>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c r="GS39" s="174"/>
      <c r="GT39" s="174"/>
      <c r="GU39" s="174"/>
      <c r="GV39" s="174"/>
      <c r="GW39" s="174"/>
      <c r="GX39" s="174"/>
      <c r="GY39" s="174"/>
      <c r="GZ39" s="174"/>
      <c r="HA39" s="174"/>
      <c r="HB39" s="174"/>
      <c r="HC39" s="174"/>
      <c r="HD39" s="174"/>
      <c r="HE39" s="174"/>
      <c r="HF39" s="174"/>
      <c r="HG39" s="174"/>
      <c r="HH39" s="174"/>
      <c r="HI39" s="174"/>
      <c r="HJ39" s="174"/>
      <c r="HK39" s="174"/>
      <c r="HL39" s="174"/>
      <c r="HM39" s="174"/>
      <c r="HN39" s="174"/>
      <c r="HO39" s="174"/>
      <c r="HP39" s="174"/>
      <c r="HQ39" s="174"/>
      <c r="HR39" s="174"/>
      <c r="HS39" s="174"/>
      <c r="HT39" s="174"/>
      <c r="HU39" s="174"/>
      <c r="HV39" s="174"/>
      <c r="HW39" s="174"/>
      <c r="HX39" s="174"/>
      <c r="HY39" s="174"/>
      <c r="HZ39" s="174"/>
      <c r="IA39" s="174"/>
      <c r="IB39" s="174"/>
      <c r="IC39" s="174"/>
      <c r="ID39" s="174"/>
      <c r="IE39" s="174"/>
      <c r="IF39" s="174"/>
      <c r="IG39" s="174"/>
      <c r="IH39" s="174"/>
      <c r="II39" s="174"/>
      <c r="IJ39" s="174"/>
      <c r="IK39" s="174"/>
      <c r="IL39" s="174"/>
      <c r="IM39" s="174"/>
      <c r="IN39" s="174"/>
      <c r="IO39" s="174"/>
      <c r="IP39" s="174"/>
      <c r="IQ39" s="174"/>
      <c r="IR39" s="174"/>
      <c r="IS39" s="174"/>
      <c r="IT39" s="174"/>
      <c r="IU39" s="174"/>
      <c r="IV39" s="174"/>
      <c r="IW39" s="174"/>
      <c r="IX39" s="174"/>
      <c r="IY39" s="174"/>
      <c r="IZ39" s="174"/>
      <c r="JA39" s="174"/>
      <c r="JB39" s="174"/>
      <c r="JC39" s="174"/>
      <c r="JD39" s="174"/>
      <c r="JE39" s="174"/>
      <c r="JF39" s="174"/>
      <c r="JG39" s="174"/>
      <c r="JH39" s="174"/>
      <c r="JI39" s="174"/>
      <c r="JJ39" s="174"/>
      <c r="JK39" s="174"/>
      <c r="JL39" s="174"/>
      <c r="JM39" s="174"/>
      <c r="JN39" s="174"/>
      <c r="JO39" s="174"/>
      <c r="JP39" s="174"/>
      <c r="JQ39" s="174"/>
      <c r="JR39" s="174"/>
      <c r="JS39" s="174"/>
      <c r="JT39" s="174"/>
      <c r="JU39" s="174"/>
      <c r="JV39" s="174"/>
      <c r="JW39" s="174"/>
      <c r="JX39" s="174"/>
      <c r="JY39" s="174"/>
      <c r="JZ39" s="174"/>
      <c r="KA39" s="174"/>
      <c r="KB39" s="174"/>
      <c r="KC39" s="174"/>
      <c r="KD39" s="174"/>
      <c r="KE39" s="174"/>
      <c r="KF39" s="174"/>
      <c r="KG39" s="174"/>
      <c r="KH39" s="174"/>
      <c r="KI39" s="174"/>
      <c r="KJ39" s="174"/>
      <c r="KK39" s="174"/>
      <c r="KL39" s="174"/>
      <c r="KM39" s="174"/>
      <c r="KN39" s="174"/>
      <c r="KO39" s="174"/>
      <c r="KP39" s="174"/>
      <c r="KQ39" s="174"/>
      <c r="KR39" s="174"/>
      <c r="KS39" s="174"/>
      <c r="KT39" s="174"/>
      <c r="KU39" s="174"/>
      <c r="KV39" s="174"/>
      <c r="KW39" s="174"/>
      <c r="KX39" s="174"/>
      <c r="KY39" s="174"/>
      <c r="KZ39" s="174"/>
      <c r="LA39" s="174"/>
      <c r="LB39" s="174"/>
      <c r="LC39" s="174"/>
      <c r="LD39" s="174"/>
      <c r="LE39" s="174"/>
      <c r="LF39" s="174"/>
      <c r="LG39" s="174"/>
      <c r="LH39" s="174"/>
      <c r="LI39" s="174"/>
      <c r="LJ39" s="174"/>
      <c r="LK39" s="174"/>
      <c r="LL39" s="174"/>
      <c r="LM39" s="174"/>
      <c r="LN39" s="174"/>
      <c r="LO39" s="174"/>
      <c r="LP39" s="174"/>
      <c r="LQ39" s="174"/>
      <c r="LR39" s="174"/>
      <c r="LS39" s="174"/>
      <c r="LT39" s="174"/>
      <c r="LU39" s="174"/>
      <c r="LV39" s="174"/>
      <c r="LW39" s="174"/>
      <c r="LX39" s="174"/>
      <c r="LY39" s="174"/>
      <c r="LZ39" s="174"/>
      <c r="MA39" s="174"/>
      <c r="MB39" s="174"/>
      <c r="MC39" s="174"/>
      <c r="MD39" s="174"/>
      <c r="ME39" s="174"/>
      <c r="MF39" s="174"/>
      <c r="MG39" s="174"/>
      <c r="MH39" s="174"/>
      <c r="MI39" s="174"/>
      <c r="MJ39" s="174"/>
      <c r="MK39" s="174"/>
      <c r="ML39" s="174"/>
      <c r="MM39" s="174"/>
      <c r="MN39" s="174"/>
      <c r="MO39" s="174"/>
      <c r="MP39" s="174"/>
      <c r="MQ39" s="174"/>
      <c r="MR39" s="174"/>
      <c r="MS39" s="174"/>
      <c r="MT39" s="174"/>
      <c r="MU39" s="174"/>
      <c r="MV39" s="174"/>
      <c r="MW39" s="174"/>
      <c r="MX39" s="174"/>
      <c r="MY39" s="174"/>
      <c r="MZ39" s="174"/>
      <c r="NA39" s="174"/>
      <c r="NB39" s="174"/>
      <c r="NC39" s="174"/>
      <c r="ND39" s="174"/>
      <c r="NE39" s="174"/>
      <c r="NF39" s="174"/>
      <c r="NG39" s="174"/>
      <c r="NH39" s="174"/>
      <c r="NI39" s="174"/>
      <c r="NJ39" s="174"/>
      <c r="NK39" s="174"/>
      <c r="NL39" s="174"/>
      <c r="NM39" s="174"/>
      <c r="NN39" s="174"/>
      <c r="NO39" s="174"/>
      <c r="NP39" s="174"/>
      <c r="NQ39" s="174"/>
      <c r="NR39" s="174"/>
      <c r="NS39" s="174"/>
      <c r="NT39" s="174"/>
      <c r="NU39" s="174"/>
      <c r="NV39" s="174"/>
      <c r="NW39" s="174"/>
      <c r="NX39" s="174"/>
      <c r="NY39" s="174"/>
      <c r="NZ39" s="174"/>
      <c r="OA39" s="174"/>
      <c r="OB39" s="174"/>
      <c r="OC39" s="174"/>
      <c r="OD39" s="174"/>
      <c r="OE39" s="174"/>
      <c r="OF39" s="174"/>
      <c r="OG39" s="174"/>
      <c r="OH39" s="174"/>
      <c r="OI39" s="174"/>
      <c r="OJ39" s="174"/>
      <c r="OK39" s="174"/>
      <c r="OL39" s="174"/>
      <c r="OM39" s="174"/>
    </row>
    <row r="40" spans="1:403" s="134" customFormat="1" ht="399.75" customHeight="1" thickBot="1">
      <c r="A40" s="105">
        <v>31</v>
      </c>
      <c r="B40" s="122" t="s">
        <v>431</v>
      </c>
      <c r="C40" s="123" t="s">
        <v>432</v>
      </c>
      <c r="D40" s="123" t="s">
        <v>433</v>
      </c>
      <c r="E40" s="123" t="s">
        <v>434</v>
      </c>
      <c r="F40" s="123" t="s">
        <v>435</v>
      </c>
      <c r="G40" s="254" t="s">
        <v>436</v>
      </c>
      <c r="H40" s="307" t="s">
        <v>111</v>
      </c>
      <c r="I40" s="124">
        <v>30</v>
      </c>
      <c r="J40" s="124" t="str">
        <f t="shared" si="3"/>
        <v>Media</v>
      </c>
      <c r="K40" s="125">
        <f t="shared" si="4"/>
        <v>0.6</v>
      </c>
      <c r="L40" s="124" t="s">
        <v>112</v>
      </c>
      <c r="M40" s="126">
        <v>0.8</v>
      </c>
      <c r="N40" s="124" t="s">
        <v>113</v>
      </c>
      <c r="O40" s="127">
        <v>0.4</v>
      </c>
      <c r="P40" s="124" t="s">
        <v>56</v>
      </c>
      <c r="Q40" s="127">
        <f t="shared" si="5"/>
        <v>0.36</v>
      </c>
      <c r="R40" s="124" t="s">
        <v>68</v>
      </c>
      <c r="S40" s="123" t="s">
        <v>437</v>
      </c>
      <c r="T40" s="128" t="s">
        <v>438</v>
      </c>
      <c r="U40" s="123" t="s">
        <v>439</v>
      </c>
      <c r="V40" s="123" t="s">
        <v>440</v>
      </c>
      <c r="W40" s="123" t="s">
        <v>385</v>
      </c>
      <c r="X40" s="123" t="s">
        <v>441</v>
      </c>
      <c r="Y40" s="131" t="s">
        <v>126</v>
      </c>
      <c r="Z40" s="542" t="s">
        <v>442</v>
      </c>
      <c r="AA40" s="131" t="s">
        <v>122</v>
      </c>
      <c r="AB40" s="131" t="s">
        <v>123</v>
      </c>
      <c r="AC40" s="132" t="s">
        <v>124</v>
      </c>
      <c r="AD40" s="308" t="s">
        <v>443</v>
      </c>
      <c r="AE40" s="287"/>
      <c r="AF40" s="132"/>
      <c r="AG40" s="351"/>
      <c r="AH40" s="401"/>
      <c r="AI40" s="179"/>
      <c r="AJ40" s="402"/>
      <c r="AK40" s="295"/>
      <c r="AL40" s="463"/>
      <c r="AM40" s="525"/>
      <c r="AN40" s="80"/>
      <c r="AO40" s="54"/>
      <c r="AP40" s="54"/>
      <c r="AQ40" s="54"/>
      <c r="AR40" s="54"/>
      <c r="AS40" s="54"/>
      <c r="AT40" s="54"/>
      <c r="AU40" s="54"/>
      <c r="AV40" s="54"/>
      <c r="AW40" s="54"/>
      <c r="AX40" s="54"/>
      <c r="AY40" s="54"/>
      <c r="AZ40" s="54"/>
      <c r="BA40" s="54"/>
      <c r="BB40" s="54"/>
      <c r="BC40" s="54"/>
      <c r="BD40" s="54"/>
      <c r="BE40" s="54"/>
      <c r="BF40" s="54"/>
      <c r="BG40" s="54"/>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row>
    <row r="41" spans="1:403" s="170" customFormat="1" ht="210">
      <c r="A41" s="105">
        <v>32</v>
      </c>
      <c r="B41" s="192" t="s">
        <v>431</v>
      </c>
      <c r="C41" s="61" t="s">
        <v>444</v>
      </c>
      <c r="D41" s="61" t="s">
        <v>107</v>
      </c>
      <c r="E41" s="61" t="s">
        <v>445</v>
      </c>
      <c r="F41" s="61" t="s">
        <v>446</v>
      </c>
      <c r="G41" s="252" t="s">
        <v>447</v>
      </c>
      <c r="H41" s="298" t="s">
        <v>111</v>
      </c>
      <c r="I41" s="65">
        <v>357</v>
      </c>
      <c r="J41" s="65" t="str">
        <f t="shared" si="3"/>
        <v>Media</v>
      </c>
      <c r="K41" s="66">
        <f t="shared" si="4"/>
        <v>0.6</v>
      </c>
      <c r="L41" s="65" t="s">
        <v>63</v>
      </c>
      <c r="M41" s="67">
        <v>0.6</v>
      </c>
      <c r="N41" s="65" t="s">
        <v>113</v>
      </c>
      <c r="O41" s="68">
        <v>0.4</v>
      </c>
      <c r="P41" s="65" t="s">
        <v>60</v>
      </c>
      <c r="Q41" s="68">
        <f t="shared" si="5"/>
        <v>0.36</v>
      </c>
      <c r="R41" s="65" t="s">
        <v>61</v>
      </c>
      <c r="S41" s="61" t="s">
        <v>448</v>
      </c>
      <c r="T41" s="69" t="s">
        <v>449</v>
      </c>
      <c r="U41" s="61" t="s">
        <v>450</v>
      </c>
      <c r="V41" s="61" t="s">
        <v>451</v>
      </c>
      <c r="W41" s="193" t="s">
        <v>118</v>
      </c>
      <c r="X41" s="61" t="s">
        <v>452</v>
      </c>
      <c r="Y41" s="70" t="s">
        <v>179</v>
      </c>
      <c r="Z41" s="210" t="s">
        <v>453</v>
      </c>
      <c r="AA41" s="169" t="s">
        <v>122</v>
      </c>
      <c r="AB41" s="169" t="s">
        <v>250</v>
      </c>
      <c r="AC41" s="111" t="s">
        <v>124</v>
      </c>
      <c r="AD41" s="320" t="s">
        <v>454</v>
      </c>
      <c r="AE41" s="288"/>
      <c r="AF41" s="194"/>
      <c r="AG41" s="352"/>
      <c r="AH41" s="403"/>
      <c r="AI41" s="195"/>
      <c r="AJ41" s="404"/>
      <c r="AK41" s="281"/>
      <c r="AL41" s="111"/>
      <c r="AM41" s="281"/>
      <c r="AN41" s="202"/>
      <c r="AO41" s="203"/>
      <c r="AP41" s="203"/>
      <c r="AQ41" s="203"/>
      <c r="AR41" s="203"/>
      <c r="AS41" s="203"/>
      <c r="AT41" s="203"/>
      <c r="AU41" s="203"/>
      <c r="AV41" s="203"/>
      <c r="AW41" s="203"/>
      <c r="AX41" s="203"/>
      <c r="AY41" s="203"/>
      <c r="AZ41" s="203"/>
      <c r="BA41" s="203"/>
      <c r="BB41" s="203"/>
      <c r="BC41" s="203"/>
      <c r="BD41" s="203"/>
      <c r="BE41" s="203"/>
      <c r="BF41" s="203"/>
      <c r="BG41" s="203"/>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row>
    <row r="42" spans="1:403" s="174" customFormat="1" ht="150.75" thickBot="1">
      <c r="A42" s="137">
        <v>33</v>
      </c>
      <c r="B42" s="196" t="s">
        <v>431</v>
      </c>
      <c r="C42" s="83" t="s">
        <v>444</v>
      </c>
      <c r="D42" s="83" t="s">
        <v>107</v>
      </c>
      <c r="E42" s="83" t="s">
        <v>455</v>
      </c>
      <c r="F42" s="83" t="s">
        <v>456</v>
      </c>
      <c r="G42" s="259" t="s">
        <v>457</v>
      </c>
      <c r="H42" s="302" t="s">
        <v>111</v>
      </c>
      <c r="I42" s="86">
        <v>82841</v>
      </c>
      <c r="J42" s="86" t="str">
        <f t="shared" si="3"/>
        <v>Muy Alta</v>
      </c>
      <c r="K42" s="87">
        <f t="shared" si="4"/>
        <v>1</v>
      </c>
      <c r="L42" s="86" t="s">
        <v>63</v>
      </c>
      <c r="M42" s="88">
        <v>0.6</v>
      </c>
      <c r="N42" s="86" t="s">
        <v>113</v>
      </c>
      <c r="O42" s="89">
        <v>0.25</v>
      </c>
      <c r="P42" s="86" t="s">
        <v>60</v>
      </c>
      <c r="Q42" s="89">
        <f t="shared" si="5"/>
        <v>0.75</v>
      </c>
      <c r="R42" s="86" t="s">
        <v>61</v>
      </c>
      <c r="S42" s="83" t="s">
        <v>458</v>
      </c>
      <c r="T42" s="165" t="s">
        <v>459</v>
      </c>
      <c r="U42" s="83" t="s">
        <v>460</v>
      </c>
      <c r="V42" s="83" t="s">
        <v>451</v>
      </c>
      <c r="W42" s="197" t="s">
        <v>118</v>
      </c>
      <c r="X42" s="83" t="s">
        <v>461</v>
      </c>
      <c r="Y42" s="91" t="s">
        <v>179</v>
      </c>
      <c r="Z42" s="544" t="s">
        <v>462</v>
      </c>
      <c r="AA42" s="117" t="s">
        <v>144</v>
      </c>
      <c r="AB42" s="117" t="s">
        <v>250</v>
      </c>
      <c r="AC42" s="116" t="s">
        <v>124</v>
      </c>
      <c r="AD42" s="321" t="s">
        <v>463</v>
      </c>
      <c r="AE42" s="289"/>
      <c r="AF42" s="198"/>
      <c r="AG42" s="353"/>
      <c r="AH42" s="395"/>
      <c r="AI42" s="199"/>
      <c r="AJ42" s="396"/>
      <c r="AK42" s="282"/>
      <c r="AL42" s="116"/>
      <c r="AM42" s="528"/>
      <c r="AN42" s="202"/>
      <c r="AO42" s="203"/>
      <c r="AP42" s="203"/>
      <c r="AQ42" s="203"/>
      <c r="AR42" s="203"/>
      <c r="AS42" s="203"/>
      <c r="AT42" s="203"/>
      <c r="AU42" s="203"/>
      <c r="AV42" s="203"/>
      <c r="AW42" s="203"/>
      <c r="AX42" s="203"/>
      <c r="AY42" s="203"/>
      <c r="AZ42" s="203"/>
      <c r="BA42" s="203"/>
      <c r="BB42" s="203"/>
      <c r="BC42" s="203"/>
      <c r="BD42" s="54"/>
      <c r="BE42" s="54"/>
      <c r="BF42" s="54"/>
      <c r="BG42" s="54"/>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row>
    <row r="43" spans="1:403" s="134" customFormat="1" ht="75.75" thickBot="1">
      <c r="A43" s="105">
        <v>34</v>
      </c>
      <c r="B43" s="200" t="s">
        <v>431</v>
      </c>
      <c r="C43" s="128" t="s">
        <v>464</v>
      </c>
      <c r="D43" s="123" t="s">
        <v>107</v>
      </c>
      <c r="E43" s="128" t="s">
        <v>465</v>
      </c>
      <c r="F43" s="128" t="s">
        <v>466</v>
      </c>
      <c r="G43" s="260" t="s">
        <v>467</v>
      </c>
      <c r="H43" s="322" t="s">
        <v>111</v>
      </c>
      <c r="I43" s="124">
        <v>2250</v>
      </c>
      <c r="J43" s="124" t="str">
        <f t="shared" si="3"/>
        <v>Alta</v>
      </c>
      <c r="K43" s="125">
        <f t="shared" si="4"/>
        <v>0.8</v>
      </c>
      <c r="L43" s="124" t="s">
        <v>112</v>
      </c>
      <c r="M43" s="126">
        <v>0.8</v>
      </c>
      <c r="N43" s="124" t="s">
        <v>113</v>
      </c>
      <c r="O43" s="127">
        <v>0.4</v>
      </c>
      <c r="P43" s="124" t="s">
        <v>56</v>
      </c>
      <c r="Q43" s="127">
        <f t="shared" si="5"/>
        <v>0.48</v>
      </c>
      <c r="R43" s="124" t="s">
        <v>61</v>
      </c>
      <c r="S43" s="128" t="s">
        <v>468</v>
      </c>
      <c r="T43" s="128" t="s">
        <v>469</v>
      </c>
      <c r="U43" s="128" t="s">
        <v>470</v>
      </c>
      <c r="V43" s="128" t="s">
        <v>471</v>
      </c>
      <c r="W43" s="128" t="s">
        <v>235</v>
      </c>
      <c r="X43" s="128" t="s">
        <v>472</v>
      </c>
      <c r="Y43" s="129" t="s">
        <v>179</v>
      </c>
      <c r="Z43" s="542" t="s">
        <v>473</v>
      </c>
      <c r="AA43" s="131" t="s">
        <v>122</v>
      </c>
      <c r="AB43" s="131" t="s">
        <v>250</v>
      </c>
      <c r="AC43" s="132" t="s">
        <v>124</v>
      </c>
      <c r="AD43" s="323" t="s">
        <v>474</v>
      </c>
      <c r="AE43" s="278"/>
      <c r="AF43" s="130"/>
      <c r="AG43" s="354"/>
      <c r="AH43" s="401"/>
      <c r="AI43" s="133"/>
      <c r="AJ43" s="402"/>
      <c r="AK43" s="401"/>
      <c r="AL43" s="133"/>
      <c r="AM43" s="402"/>
      <c r="AN43" s="80"/>
      <c r="AO43" s="54"/>
      <c r="AP43" s="54"/>
      <c r="AQ43" s="54"/>
      <c r="AR43" s="54"/>
      <c r="AS43" s="54"/>
      <c r="AT43" s="54"/>
      <c r="AU43" s="54"/>
      <c r="AV43" s="54"/>
      <c r="AW43" s="54"/>
      <c r="AX43" s="54"/>
      <c r="AY43" s="54"/>
      <c r="AZ43" s="54"/>
      <c r="BA43" s="54"/>
      <c r="BB43" s="54"/>
      <c r="BC43" s="54"/>
      <c r="BD43" s="54"/>
      <c r="BE43" s="54"/>
      <c r="BF43" s="54"/>
      <c r="BG43" s="54"/>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row>
    <row r="44" spans="1:403" s="78" customFormat="1" ht="315">
      <c r="A44" s="105">
        <v>35</v>
      </c>
      <c r="B44" s="99" t="s">
        <v>431</v>
      </c>
      <c r="C44" s="111" t="s">
        <v>475</v>
      </c>
      <c r="D44" s="61" t="s">
        <v>107</v>
      </c>
      <c r="E44" s="61" t="s">
        <v>476</v>
      </c>
      <c r="F44" s="61" t="s">
        <v>477</v>
      </c>
      <c r="G44" s="261" t="s">
        <v>478</v>
      </c>
      <c r="H44" s="298" t="s">
        <v>111</v>
      </c>
      <c r="I44" s="65">
        <v>33960</v>
      </c>
      <c r="J44" s="65" t="str">
        <f t="shared" si="3"/>
        <v>Muy Alta</v>
      </c>
      <c r="K44" s="66">
        <f t="shared" si="4"/>
        <v>1</v>
      </c>
      <c r="L44" s="65" t="s">
        <v>55</v>
      </c>
      <c r="M44" s="67">
        <v>1</v>
      </c>
      <c r="N44" s="65" t="s">
        <v>130</v>
      </c>
      <c r="O44" s="68">
        <v>0.4</v>
      </c>
      <c r="P44" s="65" t="s">
        <v>64</v>
      </c>
      <c r="Q44" s="68">
        <f t="shared" si="5"/>
        <v>0.6</v>
      </c>
      <c r="R44" s="65" t="s">
        <v>68</v>
      </c>
      <c r="S44" s="61" t="s">
        <v>781</v>
      </c>
      <c r="T44" s="61" t="s">
        <v>780</v>
      </c>
      <c r="U44" s="61" t="s">
        <v>479</v>
      </c>
      <c r="V44" s="61" t="s">
        <v>480</v>
      </c>
      <c r="W44" s="61" t="s">
        <v>481</v>
      </c>
      <c r="X44" s="61" t="s">
        <v>482</v>
      </c>
      <c r="Y44" s="70" t="s">
        <v>126</v>
      </c>
      <c r="Z44" s="75" t="s">
        <v>483</v>
      </c>
      <c r="AA44" s="71" t="s">
        <v>122</v>
      </c>
      <c r="AB44" s="71" t="s">
        <v>123</v>
      </c>
      <c r="AC44" s="72" t="s">
        <v>124</v>
      </c>
      <c r="AD44" s="309" t="s">
        <v>484</v>
      </c>
      <c r="AE44" s="290"/>
      <c r="AF44" s="77"/>
      <c r="AG44" s="355"/>
      <c r="AH44" s="375"/>
      <c r="AI44" s="118"/>
      <c r="AJ44" s="376"/>
      <c r="AK44" s="279"/>
      <c r="AL44" s="109"/>
      <c r="AM44" s="110"/>
      <c r="AN44" s="80"/>
      <c r="AO44" s="54"/>
      <c r="AP44" s="54"/>
      <c r="AQ44" s="54"/>
      <c r="AR44" s="54"/>
      <c r="AS44" s="54"/>
      <c r="AT44" s="54"/>
      <c r="AU44" s="54"/>
      <c r="AV44" s="54"/>
      <c r="AW44" s="54"/>
      <c r="AX44" s="54"/>
      <c r="AY44" s="54"/>
      <c r="AZ44" s="54"/>
      <c r="BA44" s="54"/>
      <c r="BB44" s="54"/>
      <c r="BC44" s="54"/>
      <c r="BD44" s="54"/>
      <c r="BE44" s="54"/>
      <c r="BF44" s="54"/>
      <c r="BG44" s="54"/>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row>
    <row r="45" spans="1:403" s="80" customFormat="1" ht="120.75" thickBot="1">
      <c r="A45" s="137">
        <v>36</v>
      </c>
      <c r="B45" s="100" t="s">
        <v>431</v>
      </c>
      <c r="C45" s="20" t="s">
        <v>475</v>
      </c>
      <c r="D45" s="20" t="s">
        <v>433</v>
      </c>
      <c r="E45" s="11" t="s">
        <v>485</v>
      </c>
      <c r="F45" s="11" t="s">
        <v>486</v>
      </c>
      <c r="G45" s="262" t="s">
        <v>487</v>
      </c>
      <c r="H45" s="300" t="s">
        <v>111</v>
      </c>
      <c r="I45" s="45">
        <v>33960</v>
      </c>
      <c r="J45" s="45" t="str">
        <f t="shared" si="3"/>
        <v>Muy Alta</v>
      </c>
      <c r="K45" s="79">
        <f t="shared" si="4"/>
        <v>1</v>
      </c>
      <c r="L45" s="45" t="s">
        <v>55</v>
      </c>
      <c r="M45" s="6">
        <v>1</v>
      </c>
      <c r="N45" s="45" t="s">
        <v>130</v>
      </c>
      <c r="O45" s="7">
        <v>0.4</v>
      </c>
      <c r="P45" s="45" t="s">
        <v>64</v>
      </c>
      <c r="Q45" s="7">
        <f t="shared" si="5"/>
        <v>0.6</v>
      </c>
      <c r="R45" s="45" t="s">
        <v>68</v>
      </c>
      <c r="S45" s="44" t="s">
        <v>488</v>
      </c>
      <c r="T45" s="11" t="s">
        <v>779</v>
      </c>
      <c r="U45" s="11" t="s">
        <v>778</v>
      </c>
      <c r="V45" s="11" t="s">
        <v>480</v>
      </c>
      <c r="W45" s="11" t="s">
        <v>481</v>
      </c>
      <c r="X45" s="11" t="s">
        <v>489</v>
      </c>
      <c r="Y45" s="8" t="s">
        <v>126</v>
      </c>
      <c r="Z45" s="21" t="s">
        <v>490</v>
      </c>
      <c r="AA45" s="15" t="s">
        <v>122</v>
      </c>
      <c r="AB45" s="15" t="s">
        <v>123</v>
      </c>
      <c r="AC45" s="16" t="s">
        <v>145</v>
      </c>
      <c r="AD45" s="305" t="s">
        <v>491</v>
      </c>
      <c r="AE45" s="291"/>
      <c r="AF45" s="32"/>
      <c r="AG45" s="356"/>
      <c r="AH45" s="405"/>
      <c r="AI45" s="39"/>
      <c r="AJ45" s="377"/>
      <c r="AK45" s="292"/>
      <c r="AL45" s="17"/>
      <c r="AM45" s="36"/>
      <c r="AO45" s="54"/>
      <c r="AP45" s="54"/>
      <c r="AQ45" s="54"/>
      <c r="AR45" s="54"/>
      <c r="AS45" s="54"/>
      <c r="AT45" s="54"/>
      <c r="AU45" s="54"/>
      <c r="AV45" s="54"/>
      <c r="AW45" s="54"/>
      <c r="AX45" s="54"/>
      <c r="AY45" s="54"/>
      <c r="AZ45" s="54"/>
      <c r="BA45" s="54"/>
      <c r="BB45" s="54"/>
      <c r="BC45" s="54"/>
      <c r="BD45" s="54"/>
      <c r="BE45" s="54"/>
      <c r="BF45" s="54"/>
      <c r="BG45" s="54"/>
    </row>
    <row r="46" spans="1:403" s="80" customFormat="1" ht="150.75" thickBot="1">
      <c r="A46" s="105">
        <v>37</v>
      </c>
      <c r="B46" s="100" t="s">
        <v>431</v>
      </c>
      <c r="C46" s="11" t="s">
        <v>829</v>
      </c>
      <c r="D46" s="44" t="s">
        <v>107</v>
      </c>
      <c r="E46" s="20" t="s">
        <v>492</v>
      </c>
      <c r="F46" s="20" t="s">
        <v>493</v>
      </c>
      <c r="G46" s="263" t="s">
        <v>494</v>
      </c>
      <c r="H46" s="300" t="s">
        <v>111</v>
      </c>
      <c r="I46" s="45">
        <v>331</v>
      </c>
      <c r="J46" s="45" t="str">
        <f t="shared" si="3"/>
        <v>Media</v>
      </c>
      <c r="K46" s="79">
        <f t="shared" si="4"/>
        <v>0.6</v>
      </c>
      <c r="L46" s="45" t="s">
        <v>112</v>
      </c>
      <c r="M46" s="6">
        <v>0.8</v>
      </c>
      <c r="N46" s="45" t="s">
        <v>113</v>
      </c>
      <c r="O46" s="7">
        <v>0.4</v>
      </c>
      <c r="P46" s="45" t="s">
        <v>64</v>
      </c>
      <c r="Q46" s="7">
        <f t="shared" si="5"/>
        <v>0.36</v>
      </c>
      <c r="R46" s="45" t="s">
        <v>68</v>
      </c>
      <c r="S46" s="37" t="s">
        <v>495</v>
      </c>
      <c r="T46" s="16" t="s">
        <v>777</v>
      </c>
      <c r="U46" s="16" t="s">
        <v>776</v>
      </c>
      <c r="V46" s="10" t="s">
        <v>496</v>
      </c>
      <c r="W46" s="10" t="s">
        <v>140</v>
      </c>
      <c r="X46" s="10" t="s">
        <v>497</v>
      </c>
      <c r="Y46" s="8" t="s">
        <v>126</v>
      </c>
      <c r="Z46" s="21" t="s">
        <v>498</v>
      </c>
      <c r="AA46" s="15" t="s">
        <v>122</v>
      </c>
      <c r="AB46" s="15" t="s">
        <v>123</v>
      </c>
      <c r="AC46" s="16" t="s">
        <v>124</v>
      </c>
      <c r="AD46" s="324" t="s">
        <v>499</v>
      </c>
      <c r="AE46" s="292"/>
      <c r="AF46" s="17"/>
      <c r="AG46" s="36"/>
      <c r="AH46" s="406"/>
      <c r="AI46" s="21"/>
      <c r="AJ46" s="365"/>
      <c r="AK46" s="292"/>
      <c r="AL46" s="292"/>
      <c r="AM46" s="316"/>
      <c r="AO46" s="54"/>
      <c r="AP46" s="54"/>
      <c r="AQ46" s="54"/>
      <c r="AR46" s="54"/>
      <c r="AS46" s="54"/>
      <c r="AT46" s="54"/>
      <c r="AU46" s="54"/>
      <c r="AV46" s="54"/>
      <c r="AW46" s="54"/>
      <c r="AX46" s="54"/>
      <c r="AY46" s="54"/>
      <c r="AZ46" s="54"/>
      <c r="BA46" s="54"/>
      <c r="BB46" s="54"/>
      <c r="BC46" s="54"/>
      <c r="BD46" s="54"/>
      <c r="BE46" s="54"/>
      <c r="BF46" s="54"/>
      <c r="BG46" s="54"/>
    </row>
    <row r="47" spans="1:403" s="170" customFormat="1" ht="270">
      <c r="A47" s="105">
        <v>38</v>
      </c>
      <c r="B47" s="99" t="s">
        <v>431</v>
      </c>
      <c r="C47" s="61" t="s">
        <v>504</v>
      </c>
      <c r="D47" s="61" t="s">
        <v>107</v>
      </c>
      <c r="E47" s="61" t="s">
        <v>505</v>
      </c>
      <c r="F47" s="61" t="s">
        <v>506</v>
      </c>
      <c r="G47" s="252" t="s">
        <v>507</v>
      </c>
      <c r="H47" s="298" t="s">
        <v>111</v>
      </c>
      <c r="I47" s="65">
        <v>60</v>
      </c>
      <c r="J47" s="65" t="s">
        <v>164</v>
      </c>
      <c r="K47" s="66">
        <v>0.6</v>
      </c>
      <c r="L47" s="65" t="s">
        <v>112</v>
      </c>
      <c r="M47" s="67">
        <v>0.8</v>
      </c>
      <c r="N47" s="65" t="s">
        <v>113</v>
      </c>
      <c r="O47" s="68">
        <v>0.4</v>
      </c>
      <c r="P47" s="65" t="s">
        <v>56</v>
      </c>
      <c r="Q47" s="68">
        <v>0.36</v>
      </c>
      <c r="R47" s="65" t="s">
        <v>61</v>
      </c>
      <c r="S47" s="61" t="s">
        <v>508</v>
      </c>
      <c r="T47" s="69" t="s">
        <v>509</v>
      </c>
      <c r="U47" s="61" t="s">
        <v>510</v>
      </c>
      <c r="V47" s="61" t="s">
        <v>511</v>
      </c>
      <c r="W47" s="61" t="s">
        <v>512</v>
      </c>
      <c r="X47" s="61" t="s">
        <v>513</v>
      </c>
      <c r="Y47" s="70" t="s">
        <v>120</v>
      </c>
      <c r="Z47" s="75" t="s">
        <v>514</v>
      </c>
      <c r="AA47" s="71" t="s">
        <v>122</v>
      </c>
      <c r="AB47" s="71" t="s">
        <v>123</v>
      </c>
      <c r="AC47" s="72" t="s">
        <v>124</v>
      </c>
      <c r="AD47" s="304" t="s">
        <v>515</v>
      </c>
      <c r="AE47" s="288"/>
      <c r="AF47" s="194"/>
      <c r="AG47" s="357"/>
      <c r="AH47" s="363"/>
      <c r="AI47" s="75"/>
      <c r="AJ47" s="376"/>
      <c r="AK47" s="363"/>
      <c r="AL47" s="75"/>
      <c r="AM47" s="376"/>
      <c r="AN47" s="202"/>
      <c r="AO47" s="203"/>
      <c r="AP47" s="203"/>
      <c r="AQ47" s="203"/>
      <c r="AR47" s="203"/>
      <c r="AS47" s="203"/>
      <c r="AT47" s="203"/>
      <c r="AU47" s="203"/>
      <c r="AV47" s="203"/>
      <c r="AW47" s="203"/>
      <c r="AX47" s="203"/>
      <c r="AY47" s="203"/>
      <c r="AZ47" s="203"/>
      <c r="BA47" s="203"/>
      <c r="BB47" s="203"/>
      <c r="BC47" s="203"/>
      <c r="BD47" s="203"/>
      <c r="BE47" s="203"/>
      <c r="BF47" s="203"/>
      <c r="BG47" s="203"/>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row>
    <row r="48" spans="1:403" s="202" customFormat="1" ht="180.75" thickBot="1">
      <c r="A48" s="137">
        <v>39</v>
      </c>
      <c r="B48" s="100" t="s">
        <v>431</v>
      </c>
      <c r="C48" s="11" t="s">
        <v>516</v>
      </c>
      <c r="D48" s="20" t="s">
        <v>433</v>
      </c>
      <c r="E48" s="11" t="s">
        <v>517</v>
      </c>
      <c r="F48" s="11" t="s">
        <v>518</v>
      </c>
      <c r="G48" s="253" t="s">
        <v>519</v>
      </c>
      <c r="H48" s="300" t="s">
        <v>111</v>
      </c>
      <c r="I48" s="45">
        <v>5214</v>
      </c>
      <c r="J48" s="45" t="s">
        <v>128</v>
      </c>
      <c r="K48" s="79">
        <v>1</v>
      </c>
      <c r="L48" s="45" t="s">
        <v>112</v>
      </c>
      <c r="M48" s="6">
        <v>0.8</v>
      </c>
      <c r="N48" s="45" t="s">
        <v>113</v>
      </c>
      <c r="O48" s="7">
        <v>0.5</v>
      </c>
      <c r="P48" s="45" t="s">
        <v>56</v>
      </c>
      <c r="Q48" s="7">
        <v>0.5</v>
      </c>
      <c r="R48" s="45" t="s">
        <v>61</v>
      </c>
      <c r="S48" s="44" t="s">
        <v>520</v>
      </c>
      <c r="T48" s="14" t="s">
        <v>521</v>
      </c>
      <c r="U48" s="11" t="s">
        <v>757</v>
      </c>
      <c r="V48" s="11" t="s">
        <v>522</v>
      </c>
      <c r="W48" s="11" t="s">
        <v>523</v>
      </c>
      <c r="X48" s="11" t="s">
        <v>758</v>
      </c>
      <c r="Y48" s="8" t="s">
        <v>120</v>
      </c>
      <c r="Z48" s="23" t="s">
        <v>759</v>
      </c>
      <c r="AA48" s="19" t="s">
        <v>122</v>
      </c>
      <c r="AB48" s="19" t="s">
        <v>127</v>
      </c>
      <c r="AC48" s="20" t="s">
        <v>124</v>
      </c>
      <c r="AD48" s="262" t="s">
        <v>760</v>
      </c>
      <c r="AE48" s="293"/>
      <c r="AF48" s="40"/>
      <c r="AG48" s="358"/>
      <c r="AH48" s="407"/>
      <c r="AI48" s="48"/>
      <c r="AJ48" s="408"/>
      <c r="AK48" s="407"/>
      <c r="AL48" s="42"/>
      <c r="AM48" s="529"/>
      <c r="AO48" s="203"/>
      <c r="AP48" s="203"/>
      <c r="AQ48" s="203"/>
      <c r="AR48" s="203"/>
      <c r="AS48" s="203"/>
      <c r="AT48" s="203"/>
      <c r="AU48" s="203"/>
      <c r="AV48" s="203"/>
      <c r="AW48" s="203"/>
      <c r="AX48" s="203"/>
      <c r="AY48" s="203"/>
      <c r="AZ48" s="203"/>
      <c r="BA48" s="203"/>
      <c r="BB48" s="203"/>
      <c r="BC48" s="203"/>
      <c r="BD48" s="203"/>
      <c r="BE48" s="203"/>
      <c r="BF48" s="203"/>
      <c r="BG48" s="203"/>
    </row>
    <row r="49" spans="1:91" s="202" customFormat="1" ht="135.75" thickBot="1">
      <c r="A49" s="105">
        <v>40</v>
      </c>
      <c r="B49" s="100" t="s">
        <v>431</v>
      </c>
      <c r="C49" s="11" t="s">
        <v>524</v>
      </c>
      <c r="D49" s="44" t="s">
        <v>107</v>
      </c>
      <c r="E49" s="11" t="s">
        <v>525</v>
      </c>
      <c r="F49" s="11" t="s">
        <v>526</v>
      </c>
      <c r="G49" s="253" t="s">
        <v>527</v>
      </c>
      <c r="H49" s="300" t="s">
        <v>111</v>
      </c>
      <c r="I49" s="45">
        <v>392</v>
      </c>
      <c r="J49" s="45" t="s">
        <v>164</v>
      </c>
      <c r="K49" s="79">
        <v>0.6</v>
      </c>
      <c r="L49" s="45" t="s">
        <v>63</v>
      </c>
      <c r="M49" s="6">
        <v>0.6</v>
      </c>
      <c r="N49" s="45" t="s">
        <v>63</v>
      </c>
      <c r="O49" s="7">
        <v>0.4</v>
      </c>
      <c r="P49" s="45" t="s">
        <v>56</v>
      </c>
      <c r="Q49" s="7">
        <v>0.36</v>
      </c>
      <c r="R49" s="45" t="s">
        <v>68</v>
      </c>
      <c r="S49" s="44" t="s">
        <v>528</v>
      </c>
      <c r="T49" s="14" t="s">
        <v>529</v>
      </c>
      <c r="U49" s="11" t="s">
        <v>530</v>
      </c>
      <c r="V49" s="11" t="s">
        <v>531</v>
      </c>
      <c r="W49" s="11" t="s">
        <v>192</v>
      </c>
      <c r="X49" s="11" t="s">
        <v>532</v>
      </c>
      <c r="Y49" s="8" t="s">
        <v>120</v>
      </c>
      <c r="Z49" s="23" t="s">
        <v>533</v>
      </c>
      <c r="AA49" s="19" t="s">
        <v>122</v>
      </c>
      <c r="AB49" s="19" t="s">
        <v>250</v>
      </c>
      <c r="AC49" s="20" t="s">
        <v>124</v>
      </c>
      <c r="AD49" s="325" t="s">
        <v>534</v>
      </c>
      <c r="AE49" s="293"/>
      <c r="AF49" s="40"/>
      <c r="AG49" s="358"/>
      <c r="AH49" s="409"/>
      <c r="AI49" s="23"/>
      <c r="AJ49" s="410"/>
      <c r="AK49" s="409"/>
      <c r="AL49" s="23"/>
      <c r="AM49" s="410"/>
      <c r="AO49" s="203"/>
      <c r="AP49" s="203"/>
      <c r="AQ49" s="203"/>
      <c r="AR49" s="203"/>
      <c r="AS49" s="203"/>
      <c r="AT49" s="203"/>
      <c r="AU49" s="203"/>
      <c r="AV49" s="203"/>
      <c r="AW49" s="203"/>
      <c r="AX49" s="203"/>
      <c r="AY49" s="203"/>
      <c r="AZ49" s="203"/>
      <c r="BA49" s="203"/>
      <c r="BB49" s="203"/>
      <c r="BC49" s="203"/>
      <c r="BD49" s="203"/>
      <c r="BE49" s="203"/>
      <c r="BF49" s="203"/>
      <c r="BG49" s="203"/>
    </row>
    <row r="50" spans="1:91" s="202" customFormat="1" ht="150">
      <c r="A50" s="105">
        <v>41</v>
      </c>
      <c r="B50" s="100" t="s">
        <v>431</v>
      </c>
      <c r="C50" s="11" t="s">
        <v>524</v>
      </c>
      <c r="D50" s="44" t="s">
        <v>107</v>
      </c>
      <c r="E50" s="11" t="s">
        <v>535</v>
      </c>
      <c r="F50" s="11" t="s">
        <v>536</v>
      </c>
      <c r="G50" s="253" t="s">
        <v>537</v>
      </c>
      <c r="H50" s="300" t="s">
        <v>111</v>
      </c>
      <c r="I50" s="45">
        <v>392</v>
      </c>
      <c r="J50" s="45" t="s">
        <v>164</v>
      </c>
      <c r="K50" s="79">
        <v>0.6</v>
      </c>
      <c r="L50" s="45" t="s">
        <v>112</v>
      </c>
      <c r="M50" s="6">
        <v>0.8</v>
      </c>
      <c r="N50" s="45" t="s">
        <v>113</v>
      </c>
      <c r="O50" s="7">
        <v>0.4</v>
      </c>
      <c r="P50" s="45" t="s">
        <v>56</v>
      </c>
      <c r="Q50" s="7">
        <v>0.36</v>
      </c>
      <c r="R50" s="45" t="s">
        <v>68</v>
      </c>
      <c r="S50" s="44" t="s">
        <v>538</v>
      </c>
      <c r="T50" s="14" t="s">
        <v>539</v>
      </c>
      <c r="U50" s="11" t="s">
        <v>540</v>
      </c>
      <c r="V50" s="11" t="s">
        <v>541</v>
      </c>
      <c r="W50" s="11" t="s">
        <v>34</v>
      </c>
      <c r="X50" s="11" t="s">
        <v>542</v>
      </c>
      <c r="Y50" s="8" t="s">
        <v>179</v>
      </c>
      <c r="Z50" s="23" t="s">
        <v>543</v>
      </c>
      <c r="AA50" s="19" t="s">
        <v>122</v>
      </c>
      <c r="AB50" s="19" t="s">
        <v>250</v>
      </c>
      <c r="AC50" s="20" t="s">
        <v>145</v>
      </c>
      <c r="AD50" s="325" t="s">
        <v>544</v>
      </c>
      <c r="AE50" s="293"/>
      <c r="AF50" s="42"/>
      <c r="AG50" s="358"/>
      <c r="AH50" s="409"/>
      <c r="AI50" s="23"/>
      <c r="AJ50" s="410"/>
      <c r="AK50" s="409"/>
      <c r="AL50" s="23"/>
      <c r="AM50" s="410"/>
      <c r="AO50" s="203"/>
      <c r="AP50" s="203"/>
      <c r="AQ50" s="203"/>
      <c r="AR50" s="203"/>
      <c r="AS50" s="203"/>
      <c r="AT50" s="203"/>
      <c r="AU50" s="203"/>
      <c r="AV50" s="203"/>
      <c r="AW50" s="203"/>
      <c r="AX50" s="203"/>
      <c r="AY50" s="203"/>
      <c r="AZ50" s="203"/>
      <c r="BA50" s="203"/>
      <c r="BB50" s="203"/>
      <c r="BC50" s="203"/>
      <c r="BD50" s="54"/>
      <c r="BE50" s="54"/>
      <c r="BF50" s="54"/>
      <c r="BG50" s="54"/>
    </row>
    <row r="51" spans="1:91" s="97" customFormat="1" ht="105.75" thickBot="1">
      <c r="A51" s="137">
        <v>42</v>
      </c>
      <c r="B51" s="101" t="s">
        <v>431</v>
      </c>
      <c r="C51" s="82" t="s">
        <v>524</v>
      </c>
      <c r="D51" s="83" t="s">
        <v>107</v>
      </c>
      <c r="E51" s="82" t="s">
        <v>545</v>
      </c>
      <c r="F51" s="82" t="s">
        <v>546</v>
      </c>
      <c r="G51" s="251" t="s">
        <v>547</v>
      </c>
      <c r="H51" s="302" t="s">
        <v>111</v>
      </c>
      <c r="I51" s="86">
        <v>392</v>
      </c>
      <c r="J51" s="86" t="s">
        <v>164</v>
      </c>
      <c r="K51" s="87">
        <v>0.6</v>
      </c>
      <c r="L51" s="86" t="s">
        <v>63</v>
      </c>
      <c r="M51" s="88">
        <v>0.6</v>
      </c>
      <c r="N51" s="86" t="s">
        <v>63</v>
      </c>
      <c r="O51" s="89">
        <v>0.35</v>
      </c>
      <c r="P51" s="86" t="s">
        <v>56</v>
      </c>
      <c r="Q51" s="89">
        <v>0.39</v>
      </c>
      <c r="R51" s="86" t="s">
        <v>68</v>
      </c>
      <c r="S51" s="83" t="s">
        <v>548</v>
      </c>
      <c r="T51" s="90" t="s">
        <v>549</v>
      </c>
      <c r="U51" s="82" t="s">
        <v>550</v>
      </c>
      <c r="V51" s="82" t="s">
        <v>551</v>
      </c>
      <c r="W51" s="82" t="s">
        <v>34</v>
      </c>
      <c r="X51" s="82" t="s">
        <v>552</v>
      </c>
      <c r="Y51" s="91" t="s">
        <v>120</v>
      </c>
      <c r="Z51" s="544" t="s">
        <v>553</v>
      </c>
      <c r="AA51" s="117" t="s">
        <v>162</v>
      </c>
      <c r="AB51" s="117" t="s">
        <v>127</v>
      </c>
      <c r="AC51" s="116" t="s">
        <v>124</v>
      </c>
      <c r="AD51" s="326" t="s">
        <v>554</v>
      </c>
      <c r="AE51" s="289"/>
      <c r="AF51" s="198"/>
      <c r="AG51" s="353"/>
      <c r="AH51" s="411"/>
      <c r="AI51" s="82"/>
      <c r="AJ51" s="326"/>
      <c r="AK51" s="411"/>
      <c r="AL51" s="82"/>
      <c r="AM51" s="326"/>
      <c r="AN51" s="80"/>
      <c r="AO51" s="54"/>
      <c r="AP51" s="54"/>
      <c r="AQ51" s="54"/>
      <c r="AR51" s="54"/>
      <c r="AS51" s="54"/>
      <c r="AT51" s="54"/>
      <c r="AU51" s="54"/>
      <c r="AV51" s="54"/>
      <c r="AW51" s="54"/>
      <c r="AX51" s="54"/>
      <c r="AY51" s="54"/>
      <c r="AZ51" s="54"/>
      <c r="BA51" s="54"/>
      <c r="BB51" s="54"/>
      <c r="BC51" s="54"/>
      <c r="BD51" s="54"/>
      <c r="BE51" s="54"/>
      <c r="BF51" s="54"/>
      <c r="BG51" s="54"/>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row>
    <row r="52" spans="1:91" s="78" customFormat="1" ht="195.75" thickBot="1">
      <c r="A52" s="105">
        <v>43</v>
      </c>
      <c r="B52" s="192" t="s">
        <v>431</v>
      </c>
      <c r="C52" s="61" t="s">
        <v>556</v>
      </c>
      <c r="D52" s="111" t="s">
        <v>433</v>
      </c>
      <c r="E52" s="208" t="s">
        <v>557</v>
      </c>
      <c r="F52" s="208" t="s">
        <v>558</v>
      </c>
      <c r="G52" s="252" t="s">
        <v>559</v>
      </c>
      <c r="H52" s="298" t="s">
        <v>111</v>
      </c>
      <c r="I52" s="65">
        <v>1900</v>
      </c>
      <c r="J52" s="65" t="str">
        <f t="shared" ref="J52:J66" si="6">IF(I52&lt;=3,"Muy Baja",IF(I52&lt;=24,"Baja",IF(I52&lt;=500,"Media",IF(I52&lt;=5000,"Alta","Muy Alta"))))</f>
        <v>Alta</v>
      </c>
      <c r="K52" s="66">
        <f t="shared" ref="K52:K66" si="7">IF(I52&lt;=3,$BG$11,IF(I52&lt;=24,$BG$12,IF(I52&lt;=500,$BG$13,IF(I52&lt;=5000,$BG$14,IF(I52&gt;5000,$BG$15)))))</f>
        <v>0.8</v>
      </c>
      <c r="L52" s="65" t="s">
        <v>63</v>
      </c>
      <c r="M52" s="67">
        <v>0.6</v>
      </c>
      <c r="N52" s="65" t="s">
        <v>113</v>
      </c>
      <c r="O52" s="68">
        <v>0.4</v>
      </c>
      <c r="P52" s="65" t="s">
        <v>56</v>
      </c>
      <c r="Q52" s="68">
        <f t="shared" ref="Q52:Q66" si="8">K52-(K52*O52)</f>
        <v>0.48</v>
      </c>
      <c r="R52" s="65" t="s">
        <v>61</v>
      </c>
      <c r="S52" s="61" t="s">
        <v>560</v>
      </c>
      <c r="T52" s="61" t="s">
        <v>761</v>
      </c>
      <c r="U52" s="61" t="s">
        <v>762</v>
      </c>
      <c r="V52" s="61" t="s">
        <v>561</v>
      </c>
      <c r="W52" s="193" t="s">
        <v>118</v>
      </c>
      <c r="X52" s="61" t="s">
        <v>562</v>
      </c>
      <c r="Y52" s="70" t="s">
        <v>120</v>
      </c>
      <c r="Z52" s="75" t="s">
        <v>563</v>
      </c>
      <c r="AA52" s="71" t="s">
        <v>122</v>
      </c>
      <c r="AB52" s="71" t="s">
        <v>250</v>
      </c>
      <c r="AC52" s="72" t="s">
        <v>124</v>
      </c>
      <c r="AD52" s="309" t="s">
        <v>564</v>
      </c>
      <c r="AE52" s="275"/>
      <c r="AF52" s="118"/>
      <c r="AG52" s="344"/>
      <c r="AH52" s="375"/>
      <c r="AI52" s="118"/>
      <c r="AJ52" s="369"/>
      <c r="AK52" s="375"/>
      <c r="AL52" s="118"/>
      <c r="AM52" s="369"/>
      <c r="AN52" s="80"/>
      <c r="AO52" s="54"/>
      <c r="AP52" s="54"/>
      <c r="AQ52" s="54"/>
      <c r="AR52" s="54"/>
      <c r="AS52" s="54"/>
      <c r="AT52" s="54"/>
      <c r="AU52" s="54"/>
      <c r="AV52" s="54"/>
      <c r="AW52" s="54"/>
      <c r="AX52" s="54"/>
      <c r="AY52" s="54"/>
      <c r="AZ52" s="54"/>
      <c r="BA52" s="54"/>
      <c r="BB52" s="54"/>
      <c r="BC52" s="54"/>
      <c r="BD52" s="54"/>
      <c r="BE52" s="54"/>
      <c r="BF52" s="54"/>
      <c r="BG52" s="54"/>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row>
    <row r="53" spans="1:91" s="80" customFormat="1" ht="135">
      <c r="A53" s="105">
        <v>44</v>
      </c>
      <c r="B53" s="103" t="s">
        <v>431</v>
      </c>
      <c r="C53" s="44" t="s">
        <v>565</v>
      </c>
      <c r="D53" s="20" t="s">
        <v>433</v>
      </c>
      <c r="E53" s="24" t="s">
        <v>566</v>
      </c>
      <c r="F53" s="24" t="s">
        <v>567</v>
      </c>
      <c r="G53" s="265" t="s">
        <v>568</v>
      </c>
      <c r="H53" s="300" t="s">
        <v>569</v>
      </c>
      <c r="I53" s="45">
        <v>1507</v>
      </c>
      <c r="J53" s="45" t="str">
        <f t="shared" si="6"/>
        <v>Alta</v>
      </c>
      <c r="K53" s="79">
        <f t="shared" si="7"/>
        <v>0.8</v>
      </c>
      <c r="L53" s="45" t="s">
        <v>112</v>
      </c>
      <c r="M53" s="6">
        <v>0.8</v>
      </c>
      <c r="N53" s="45" t="s">
        <v>113</v>
      </c>
      <c r="O53" s="7">
        <v>0.4</v>
      </c>
      <c r="P53" s="45" t="s">
        <v>56</v>
      </c>
      <c r="Q53" s="7">
        <f t="shared" si="8"/>
        <v>0.48</v>
      </c>
      <c r="R53" s="45" t="s">
        <v>68</v>
      </c>
      <c r="S53" s="44" t="s">
        <v>570</v>
      </c>
      <c r="T53" s="44" t="s">
        <v>571</v>
      </c>
      <c r="U53" s="44" t="s">
        <v>572</v>
      </c>
      <c r="V53" s="11" t="s">
        <v>573</v>
      </c>
      <c r="W53" s="22" t="s">
        <v>227</v>
      </c>
      <c r="X53" s="44" t="s">
        <v>574</v>
      </c>
      <c r="Y53" s="8" t="s">
        <v>179</v>
      </c>
      <c r="Z53" s="21" t="s">
        <v>575</v>
      </c>
      <c r="AA53" s="15" t="s">
        <v>122</v>
      </c>
      <c r="AB53" s="15" t="s">
        <v>250</v>
      </c>
      <c r="AC53" s="16" t="s">
        <v>124</v>
      </c>
      <c r="AD53" s="305" t="s">
        <v>576</v>
      </c>
      <c r="AE53" s="276"/>
      <c r="AF53" s="39"/>
      <c r="AG53" s="359"/>
      <c r="AH53" s="412"/>
      <c r="AI53" s="49"/>
      <c r="AJ53" s="413"/>
      <c r="AK53" s="531"/>
      <c r="AL53" s="532"/>
      <c r="AM53" s="533"/>
      <c r="AO53" s="54"/>
      <c r="AP53" s="54"/>
      <c r="AQ53" s="54"/>
      <c r="AR53" s="54"/>
      <c r="AS53" s="54"/>
      <c r="AT53" s="54"/>
      <c r="AU53" s="54"/>
      <c r="AV53" s="54"/>
      <c r="AW53" s="54"/>
      <c r="AX53" s="54"/>
      <c r="AY53" s="54"/>
      <c r="AZ53" s="54"/>
      <c r="BA53" s="54"/>
      <c r="BB53" s="54"/>
      <c r="BC53" s="54"/>
      <c r="BD53" s="54"/>
      <c r="BE53" s="54"/>
      <c r="BF53" s="54"/>
      <c r="BG53" s="54"/>
    </row>
    <row r="54" spans="1:91" s="80" customFormat="1" ht="120.75" thickBot="1">
      <c r="A54" s="137">
        <v>45</v>
      </c>
      <c r="B54" s="102" t="s">
        <v>431</v>
      </c>
      <c r="C54" s="44" t="s">
        <v>565</v>
      </c>
      <c r="D54" s="20" t="s">
        <v>433</v>
      </c>
      <c r="E54" s="24" t="s">
        <v>566</v>
      </c>
      <c r="F54" s="24" t="s">
        <v>577</v>
      </c>
      <c r="G54" s="265" t="s">
        <v>578</v>
      </c>
      <c r="H54" s="300" t="s">
        <v>569</v>
      </c>
      <c r="I54" s="45">
        <v>1507</v>
      </c>
      <c r="J54" s="45" t="str">
        <f t="shared" si="6"/>
        <v>Alta</v>
      </c>
      <c r="K54" s="79">
        <f t="shared" si="7"/>
        <v>0.8</v>
      </c>
      <c r="L54" s="45" t="s">
        <v>112</v>
      </c>
      <c r="M54" s="6">
        <v>0.8</v>
      </c>
      <c r="N54" s="45" t="s">
        <v>113</v>
      </c>
      <c r="O54" s="7">
        <v>0.4</v>
      </c>
      <c r="P54" s="45" t="s">
        <v>56</v>
      </c>
      <c r="Q54" s="7">
        <f t="shared" si="8"/>
        <v>0.48</v>
      </c>
      <c r="R54" s="45" t="s">
        <v>68</v>
      </c>
      <c r="S54" s="44" t="s">
        <v>579</v>
      </c>
      <c r="T54" s="24" t="s">
        <v>580</v>
      </c>
      <c r="U54" s="24" t="s">
        <v>581</v>
      </c>
      <c r="V54" s="11" t="s">
        <v>573</v>
      </c>
      <c r="W54" s="22" t="s">
        <v>227</v>
      </c>
      <c r="X54" s="24" t="s">
        <v>582</v>
      </c>
      <c r="Y54" s="8" t="s">
        <v>179</v>
      </c>
      <c r="Z54" s="21" t="s">
        <v>583</v>
      </c>
      <c r="AA54" s="15" t="s">
        <v>122</v>
      </c>
      <c r="AB54" s="15" t="s">
        <v>250</v>
      </c>
      <c r="AC54" s="16" t="s">
        <v>124</v>
      </c>
      <c r="AD54" s="305" t="s">
        <v>584</v>
      </c>
      <c r="AE54" s="276"/>
      <c r="AF54" s="39"/>
      <c r="AG54" s="36"/>
      <c r="AH54" s="412"/>
      <c r="AI54" s="49"/>
      <c r="AJ54" s="413"/>
      <c r="AK54" s="531"/>
      <c r="AL54" s="532"/>
      <c r="AM54" s="533"/>
      <c r="AO54" s="54"/>
      <c r="AP54" s="54"/>
      <c r="AQ54" s="54"/>
      <c r="AR54" s="54"/>
      <c r="AS54" s="54"/>
      <c r="AT54" s="54"/>
      <c r="AU54" s="54"/>
      <c r="AV54" s="54"/>
      <c r="AW54" s="54"/>
      <c r="AX54" s="54"/>
      <c r="AY54" s="54"/>
      <c r="AZ54" s="54"/>
      <c r="BA54" s="54"/>
      <c r="BB54" s="54"/>
      <c r="BC54" s="54"/>
      <c r="BD54" s="54"/>
      <c r="BE54" s="54"/>
      <c r="BF54" s="54"/>
      <c r="BG54" s="54"/>
    </row>
    <row r="55" spans="1:91" s="97" customFormat="1" ht="120.75" thickBot="1">
      <c r="A55" s="105">
        <v>46</v>
      </c>
      <c r="B55" s="205" t="s">
        <v>431</v>
      </c>
      <c r="C55" s="83" t="s">
        <v>565</v>
      </c>
      <c r="D55" s="116" t="s">
        <v>433</v>
      </c>
      <c r="E55" s="206" t="s">
        <v>585</v>
      </c>
      <c r="F55" s="206" t="s">
        <v>577</v>
      </c>
      <c r="G55" s="259" t="s">
        <v>586</v>
      </c>
      <c r="H55" s="302" t="s">
        <v>569</v>
      </c>
      <c r="I55" s="86">
        <v>950</v>
      </c>
      <c r="J55" s="86" t="str">
        <f t="shared" si="6"/>
        <v>Alta</v>
      </c>
      <c r="K55" s="87">
        <f t="shared" si="7"/>
        <v>0.8</v>
      </c>
      <c r="L55" s="86" t="s">
        <v>112</v>
      </c>
      <c r="M55" s="88">
        <v>0.8</v>
      </c>
      <c r="N55" s="86" t="s">
        <v>113</v>
      </c>
      <c r="O55" s="89">
        <v>0.4</v>
      </c>
      <c r="P55" s="86" t="s">
        <v>56</v>
      </c>
      <c r="Q55" s="89">
        <f t="shared" si="8"/>
        <v>0.48</v>
      </c>
      <c r="R55" s="86" t="s">
        <v>68</v>
      </c>
      <c r="S55" s="83" t="s">
        <v>579</v>
      </c>
      <c r="T55" s="206" t="s">
        <v>580</v>
      </c>
      <c r="U55" s="206" t="s">
        <v>775</v>
      </c>
      <c r="V55" s="82" t="s">
        <v>573</v>
      </c>
      <c r="W55" s="197" t="s">
        <v>227</v>
      </c>
      <c r="X55" s="206" t="s">
        <v>587</v>
      </c>
      <c r="Y55" s="91" t="s">
        <v>179</v>
      </c>
      <c r="Z55" s="96" t="s">
        <v>583</v>
      </c>
      <c r="AA55" s="93" t="s">
        <v>122</v>
      </c>
      <c r="AB55" s="93" t="s">
        <v>250</v>
      </c>
      <c r="AC55" s="94" t="s">
        <v>145</v>
      </c>
      <c r="AD55" s="306" t="s">
        <v>584</v>
      </c>
      <c r="AE55" s="277"/>
      <c r="AF55" s="120"/>
      <c r="AG55" s="345"/>
      <c r="AH55" s="414"/>
      <c r="AI55" s="209"/>
      <c r="AJ55" s="415"/>
      <c r="AK55" s="534"/>
      <c r="AL55" s="535"/>
      <c r="AM55" s="536"/>
      <c r="AN55" s="80"/>
      <c r="AO55" s="54"/>
      <c r="AP55" s="54"/>
      <c r="AQ55" s="54"/>
      <c r="AR55" s="54"/>
      <c r="AS55" s="54"/>
      <c r="AT55" s="54"/>
      <c r="AU55" s="54"/>
      <c r="AV55" s="54"/>
      <c r="AW55" s="54"/>
      <c r="AX55" s="54"/>
      <c r="AY55" s="54"/>
      <c r="AZ55" s="54"/>
      <c r="BA55" s="54"/>
      <c r="BB55" s="54"/>
      <c r="BC55" s="54"/>
      <c r="BD55" s="54"/>
      <c r="BE55" s="54"/>
      <c r="BF55" s="54"/>
      <c r="BG55" s="54"/>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row>
    <row r="56" spans="1:91" s="78" customFormat="1" ht="90">
      <c r="A56" s="105">
        <v>47</v>
      </c>
      <c r="B56" s="192" t="s">
        <v>251</v>
      </c>
      <c r="C56" s="61" t="s">
        <v>588</v>
      </c>
      <c r="D56" s="61" t="s">
        <v>107</v>
      </c>
      <c r="E56" s="112" t="s">
        <v>589</v>
      </c>
      <c r="F56" s="210" t="s">
        <v>501</v>
      </c>
      <c r="G56" s="261" t="s">
        <v>590</v>
      </c>
      <c r="H56" s="298" t="s">
        <v>569</v>
      </c>
      <c r="I56" s="65">
        <v>1102</v>
      </c>
      <c r="J56" s="65" t="str">
        <f t="shared" si="6"/>
        <v>Alta</v>
      </c>
      <c r="K56" s="66">
        <f t="shared" si="7"/>
        <v>0.8</v>
      </c>
      <c r="L56" s="65" t="s">
        <v>63</v>
      </c>
      <c r="M56" s="67">
        <v>0.6</v>
      </c>
      <c r="N56" s="65" t="s">
        <v>113</v>
      </c>
      <c r="O56" s="68">
        <v>0.5</v>
      </c>
      <c r="P56" s="65" t="s">
        <v>56</v>
      </c>
      <c r="Q56" s="68">
        <f t="shared" si="8"/>
        <v>0.4</v>
      </c>
      <c r="R56" s="65" t="s">
        <v>68</v>
      </c>
      <c r="S56" s="61" t="s">
        <v>591</v>
      </c>
      <c r="T56" s="61" t="s">
        <v>774</v>
      </c>
      <c r="U56" s="61" t="s">
        <v>592</v>
      </c>
      <c r="V56" s="61" t="s">
        <v>593</v>
      </c>
      <c r="W56" s="211" t="s">
        <v>235</v>
      </c>
      <c r="X56" s="204" t="s">
        <v>594</v>
      </c>
      <c r="Y56" s="70" t="s">
        <v>120</v>
      </c>
      <c r="Z56" s="75" t="s">
        <v>595</v>
      </c>
      <c r="AA56" s="71" t="s">
        <v>122</v>
      </c>
      <c r="AB56" s="71" t="s">
        <v>127</v>
      </c>
      <c r="AC56" s="72" t="s">
        <v>124</v>
      </c>
      <c r="AD56" s="304" t="s">
        <v>596</v>
      </c>
      <c r="AE56" s="99"/>
      <c r="AF56" s="61"/>
      <c r="AG56" s="140"/>
      <c r="AH56" s="375"/>
      <c r="AI56" s="118"/>
      <c r="AJ56" s="376"/>
      <c r="AK56" s="279"/>
      <c r="AL56" s="109"/>
      <c r="AM56" s="110"/>
      <c r="AN56" s="80"/>
      <c r="AO56" s="54"/>
      <c r="AP56" s="54"/>
      <c r="AQ56" s="54"/>
      <c r="AR56" s="54"/>
      <c r="AS56" s="54"/>
      <c r="AT56" s="54"/>
      <c r="AU56" s="54"/>
      <c r="AV56" s="54"/>
      <c r="AW56" s="54"/>
      <c r="AX56" s="54"/>
      <c r="AY56" s="54"/>
      <c r="AZ56" s="54"/>
      <c r="BA56" s="54"/>
      <c r="BB56" s="54"/>
      <c r="BC56" s="54"/>
      <c r="BD56" s="203"/>
      <c r="BE56" s="203"/>
      <c r="BF56" s="203"/>
      <c r="BG56" s="203"/>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row>
    <row r="57" spans="1:91" s="174" customFormat="1" ht="135.75" thickBot="1">
      <c r="A57" s="137">
        <v>48</v>
      </c>
      <c r="B57" s="205" t="s">
        <v>251</v>
      </c>
      <c r="C57" s="82" t="s">
        <v>588</v>
      </c>
      <c r="D57" s="116" t="s">
        <v>433</v>
      </c>
      <c r="E57" s="171" t="s">
        <v>597</v>
      </c>
      <c r="F57" s="206" t="s">
        <v>598</v>
      </c>
      <c r="G57" s="266" t="s">
        <v>599</v>
      </c>
      <c r="H57" s="327" t="s">
        <v>569</v>
      </c>
      <c r="I57" s="86">
        <v>856</v>
      </c>
      <c r="J57" s="86" t="str">
        <f t="shared" si="6"/>
        <v>Alta</v>
      </c>
      <c r="K57" s="87">
        <f t="shared" si="7"/>
        <v>0.8</v>
      </c>
      <c r="L57" s="86" t="s">
        <v>63</v>
      </c>
      <c r="M57" s="88">
        <v>0.6</v>
      </c>
      <c r="N57" s="86" t="s">
        <v>113</v>
      </c>
      <c r="O57" s="89">
        <v>0.5</v>
      </c>
      <c r="P57" s="86" t="s">
        <v>56</v>
      </c>
      <c r="Q57" s="89">
        <f t="shared" si="8"/>
        <v>0.4</v>
      </c>
      <c r="R57" s="86" t="s">
        <v>68</v>
      </c>
      <c r="S57" s="83" t="s">
        <v>600</v>
      </c>
      <c r="T57" s="82" t="s">
        <v>601</v>
      </c>
      <c r="U57" s="82" t="s">
        <v>602</v>
      </c>
      <c r="V57" s="82" t="s">
        <v>593</v>
      </c>
      <c r="W57" s="212" t="s">
        <v>227</v>
      </c>
      <c r="X57" s="206" t="s">
        <v>603</v>
      </c>
      <c r="Y57" s="91" t="s">
        <v>126</v>
      </c>
      <c r="Z57" s="96" t="s">
        <v>604</v>
      </c>
      <c r="AA57" s="93" t="s">
        <v>122</v>
      </c>
      <c r="AB57" s="93" t="s">
        <v>127</v>
      </c>
      <c r="AC57" s="94" t="s">
        <v>124</v>
      </c>
      <c r="AD57" s="306" t="s">
        <v>605</v>
      </c>
      <c r="AE57" s="101"/>
      <c r="AF57" s="82"/>
      <c r="AG57" s="142"/>
      <c r="AH57" s="372"/>
      <c r="AI57" s="120"/>
      <c r="AJ57" s="378"/>
      <c r="AK57" s="537"/>
      <c r="AL57" s="93"/>
      <c r="AM57" s="119"/>
      <c r="AN57" s="202"/>
      <c r="AO57" s="203"/>
      <c r="AP57" s="203"/>
      <c r="AQ57" s="203"/>
      <c r="AR57" s="203"/>
      <c r="AS57" s="203"/>
      <c r="AT57" s="203"/>
      <c r="AU57" s="203"/>
      <c r="AV57" s="203"/>
      <c r="AW57" s="203"/>
      <c r="AX57" s="203"/>
      <c r="AY57" s="203"/>
      <c r="AZ57" s="203"/>
      <c r="BA57" s="203"/>
      <c r="BB57" s="203"/>
      <c r="BC57" s="203"/>
      <c r="BD57" s="54"/>
      <c r="BE57" s="54"/>
      <c r="BF57" s="54"/>
      <c r="BG57" s="54"/>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row>
    <row r="58" spans="1:91" s="134" customFormat="1" ht="90.75" thickBot="1">
      <c r="A58" s="105">
        <v>49</v>
      </c>
      <c r="B58" s="180" t="s">
        <v>431</v>
      </c>
      <c r="C58" s="123" t="s">
        <v>565</v>
      </c>
      <c r="D58" s="182" t="s">
        <v>433</v>
      </c>
      <c r="E58" s="213" t="s">
        <v>606</v>
      </c>
      <c r="F58" s="213" t="s">
        <v>607</v>
      </c>
      <c r="G58" s="267" t="s">
        <v>608</v>
      </c>
      <c r="H58" s="307" t="s">
        <v>569</v>
      </c>
      <c r="I58" s="124">
        <v>2335</v>
      </c>
      <c r="J58" s="124" t="str">
        <f t="shared" si="6"/>
        <v>Alta</v>
      </c>
      <c r="K58" s="125">
        <f t="shared" si="7"/>
        <v>0.8</v>
      </c>
      <c r="L58" s="124" t="s">
        <v>55</v>
      </c>
      <c r="M58" s="126">
        <v>1</v>
      </c>
      <c r="N58" s="124" t="s">
        <v>130</v>
      </c>
      <c r="O58" s="127">
        <v>0.5</v>
      </c>
      <c r="P58" s="124" t="s">
        <v>130</v>
      </c>
      <c r="Q58" s="127">
        <f t="shared" si="8"/>
        <v>0.4</v>
      </c>
      <c r="R58" s="124" t="s">
        <v>609</v>
      </c>
      <c r="S58" s="214" t="s">
        <v>610</v>
      </c>
      <c r="T58" s="214" t="s">
        <v>773</v>
      </c>
      <c r="U58" s="214" t="s">
        <v>772</v>
      </c>
      <c r="V58" s="123" t="s">
        <v>611</v>
      </c>
      <c r="W58" s="181" t="s">
        <v>227</v>
      </c>
      <c r="X58" s="215" t="s">
        <v>612</v>
      </c>
      <c r="Y58" s="129" t="s">
        <v>179</v>
      </c>
      <c r="Z58" s="542" t="s">
        <v>613</v>
      </c>
      <c r="AA58" s="131" t="s">
        <v>122</v>
      </c>
      <c r="AB58" s="131" t="s">
        <v>127</v>
      </c>
      <c r="AC58" s="132"/>
      <c r="AD58" s="328"/>
      <c r="AE58" s="294"/>
      <c r="AF58" s="216"/>
      <c r="AG58" s="360"/>
      <c r="AH58" s="416"/>
      <c r="AI58" s="217"/>
      <c r="AJ58" s="417"/>
      <c r="AK58" s="416"/>
      <c r="AL58" s="217"/>
      <c r="AM58" s="417"/>
      <c r="AN58" s="80"/>
      <c r="AO58" s="54"/>
      <c r="AP58" s="54"/>
      <c r="AQ58" s="54"/>
      <c r="AR58" s="54"/>
      <c r="AS58" s="54"/>
      <c r="AT58" s="54"/>
      <c r="AU58" s="54"/>
      <c r="AV58" s="54"/>
      <c r="AW58" s="54"/>
      <c r="AX58" s="54"/>
      <c r="AY58" s="54"/>
      <c r="AZ58" s="54"/>
      <c r="BA58" s="54"/>
      <c r="BB58" s="54"/>
      <c r="BC58" s="54"/>
      <c r="BD58" s="54"/>
      <c r="BE58" s="54"/>
      <c r="BF58" s="54"/>
      <c r="BG58" s="54"/>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row>
    <row r="59" spans="1:91" s="78" customFormat="1" ht="195" customHeight="1" thickBot="1">
      <c r="A59" s="105">
        <v>50</v>
      </c>
      <c r="B59" s="218" t="s">
        <v>414</v>
      </c>
      <c r="C59" s="167" t="s">
        <v>614</v>
      </c>
      <c r="D59" s="167" t="s">
        <v>433</v>
      </c>
      <c r="E59" s="167" t="s">
        <v>615</v>
      </c>
      <c r="F59" s="167" t="s">
        <v>616</v>
      </c>
      <c r="G59" s="268" t="s">
        <v>617</v>
      </c>
      <c r="H59" s="329" t="s">
        <v>569</v>
      </c>
      <c r="I59" s="219">
        <v>10</v>
      </c>
      <c r="J59" s="65" t="str">
        <f t="shared" si="6"/>
        <v>Baja</v>
      </c>
      <c r="K59" s="66">
        <f t="shared" si="7"/>
        <v>0.4</v>
      </c>
      <c r="L59" s="219" t="s">
        <v>63</v>
      </c>
      <c r="M59" s="220">
        <v>0.6</v>
      </c>
      <c r="N59" s="219" t="s">
        <v>113</v>
      </c>
      <c r="O59" s="221">
        <v>0.4</v>
      </c>
      <c r="P59" s="219" t="s">
        <v>56</v>
      </c>
      <c r="Q59" s="68">
        <f t="shared" si="8"/>
        <v>0.24</v>
      </c>
      <c r="R59" s="65" t="s">
        <v>68</v>
      </c>
      <c r="S59" s="61" t="s">
        <v>618</v>
      </c>
      <c r="T59" s="69" t="s">
        <v>619</v>
      </c>
      <c r="U59" s="61" t="s">
        <v>620</v>
      </c>
      <c r="V59" s="61" t="s">
        <v>614</v>
      </c>
      <c r="W59" s="61" t="s">
        <v>235</v>
      </c>
      <c r="X59" s="222" t="s">
        <v>621</v>
      </c>
      <c r="Y59" s="70" t="s">
        <v>120</v>
      </c>
      <c r="Z59" s="547" t="s">
        <v>622</v>
      </c>
      <c r="AA59" s="223" t="s">
        <v>122</v>
      </c>
      <c r="AB59" s="223" t="s">
        <v>123</v>
      </c>
      <c r="AC59" s="224" t="s">
        <v>124</v>
      </c>
      <c r="AD59" s="330" t="s">
        <v>623</v>
      </c>
      <c r="AE59" s="279"/>
      <c r="AF59" s="109"/>
      <c r="AG59" s="344"/>
      <c r="AH59" s="379"/>
      <c r="AI59" s="538"/>
      <c r="AJ59" s="316"/>
      <c r="AK59" s="279"/>
      <c r="AL59" s="109"/>
      <c r="AM59" s="316"/>
      <c r="AN59" s="80"/>
      <c r="AO59" s="54"/>
      <c r="AP59" s="54"/>
      <c r="AQ59" s="54"/>
      <c r="AR59" s="54"/>
      <c r="AS59" s="54"/>
      <c r="AT59" s="54"/>
      <c r="AU59" s="54"/>
      <c r="AV59" s="54"/>
      <c r="AW59" s="54"/>
      <c r="AX59" s="54"/>
      <c r="AY59" s="54"/>
      <c r="AZ59" s="54"/>
      <c r="BA59" s="54"/>
      <c r="BB59" s="54"/>
      <c r="BC59" s="54"/>
      <c r="BD59" s="54"/>
      <c r="BE59" s="54"/>
      <c r="BF59" s="54"/>
      <c r="BG59" s="54"/>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row>
    <row r="60" spans="1:91" s="97" customFormat="1" ht="360" customHeight="1" thickBot="1">
      <c r="A60" s="137">
        <v>51</v>
      </c>
      <c r="B60" s="101" t="s">
        <v>414</v>
      </c>
      <c r="C60" s="82" t="s">
        <v>614</v>
      </c>
      <c r="D60" s="82" t="s">
        <v>433</v>
      </c>
      <c r="E60" s="82" t="s">
        <v>624</v>
      </c>
      <c r="F60" s="82" t="s">
        <v>625</v>
      </c>
      <c r="G60" s="258" t="s">
        <v>626</v>
      </c>
      <c r="H60" s="327" t="s">
        <v>569</v>
      </c>
      <c r="I60" s="207">
        <v>5</v>
      </c>
      <c r="J60" s="86" t="str">
        <f t="shared" si="6"/>
        <v>Baja</v>
      </c>
      <c r="K60" s="87">
        <f t="shared" si="7"/>
        <v>0.4</v>
      </c>
      <c r="L60" s="207" t="s">
        <v>112</v>
      </c>
      <c r="M60" s="225">
        <v>0.8</v>
      </c>
      <c r="N60" s="207" t="s">
        <v>113</v>
      </c>
      <c r="O60" s="226">
        <v>0.4</v>
      </c>
      <c r="P60" s="207" t="s">
        <v>56</v>
      </c>
      <c r="Q60" s="89">
        <f t="shared" si="8"/>
        <v>0.24</v>
      </c>
      <c r="R60" s="207" t="s">
        <v>68</v>
      </c>
      <c r="S60" s="82" t="s">
        <v>627</v>
      </c>
      <c r="T60" s="90" t="s">
        <v>771</v>
      </c>
      <c r="U60" s="82" t="s">
        <v>628</v>
      </c>
      <c r="V60" s="82" t="s">
        <v>614</v>
      </c>
      <c r="W60" s="82" t="s">
        <v>235</v>
      </c>
      <c r="X60" s="153" t="s">
        <v>629</v>
      </c>
      <c r="Y60" s="91" t="s">
        <v>120</v>
      </c>
      <c r="Z60" s="548" t="s">
        <v>630</v>
      </c>
      <c r="AA60" s="93" t="s">
        <v>122</v>
      </c>
      <c r="AB60" s="93" t="s">
        <v>123</v>
      </c>
      <c r="AC60" s="94" t="s">
        <v>124</v>
      </c>
      <c r="AD60" s="331" t="s">
        <v>631</v>
      </c>
      <c r="AE60" s="280"/>
      <c r="AF60" s="114"/>
      <c r="AG60" s="345"/>
      <c r="AH60" s="380"/>
      <c r="AI60" s="120"/>
      <c r="AJ60" s="316"/>
      <c r="AK60" s="380"/>
      <c r="AL60" s="120"/>
      <c r="AM60" s="316"/>
      <c r="AN60" s="80"/>
      <c r="AO60" s="54"/>
      <c r="AP60" s="54"/>
      <c r="AQ60" s="54"/>
      <c r="AR60" s="54"/>
      <c r="AS60" s="54"/>
      <c r="AT60" s="54"/>
      <c r="AU60" s="54"/>
      <c r="AV60" s="54"/>
      <c r="AW60" s="54"/>
      <c r="AX60" s="54"/>
      <c r="AY60" s="54"/>
      <c r="AZ60" s="54"/>
      <c r="BA60" s="54"/>
      <c r="BB60" s="54"/>
      <c r="BC60" s="54"/>
      <c r="BD60" s="54"/>
      <c r="BE60" s="54"/>
      <c r="BF60" s="54"/>
      <c r="BG60" s="54"/>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row>
    <row r="61" spans="1:91" s="134" customFormat="1" ht="210" customHeight="1" thickBot="1">
      <c r="A61" s="105">
        <v>52</v>
      </c>
      <c r="B61" s="227" t="s">
        <v>337</v>
      </c>
      <c r="C61" s="228" t="s">
        <v>632</v>
      </c>
      <c r="D61" s="229" t="s">
        <v>107</v>
      </c>
      <c r="E61" s="229" t="s">
        <v>633</v>
      </c>
      <c r="F61" s="229" t="s">
        <v>634</v>
      </c>
      <c r="G61" s="269" t="s">
        <v>635</v>
      </c>
      <c r="H61" s="307" t="s">
        <v>111</v>
      </c>
      <c r="I61" s="230">
        <v>1</v>
      </c>
      <c r="J61" s="124" t="str">
        <f t="shared" si="6"/>
        <v>Muy Baja</v>
      </c>
      <c r="K61" s="125">
        <f t="shared" si="7"/>
        <v>0.2</v>
      </c>
      <c r="L61" s="124" t="s">
        <v>129</v>
      </c>
      <c r="M61" s="126">
        <v>0.2</v>
      </c>
      <c r="N61" s="124" t="s">
        <v>180</v>
      </c>
      <c r="O61" s="127">
        <v>0.4</v>
      </c>
      <c r="P61" s="124" t="s">
        <v>60</v>
      </c>
      <c r="Q61" s="127">
        <f t="shared" si="8"/>
        <v>0.12</v>
      </c>
      <c r="R61" s="124" t="s">
        <v>57</v>
      </c>
      <c r="S61" s="123" t="s">
        <v>636</v>
      </c>
      <c r="T61" s="128" t="s">
        <v>637</v>
      </c>
      <c r="U61" s="182" t="s">
        <v>638</v>
      </c>
      <c r="V61" s="123" t="s">
        <v>639</v>
      </c>
      <c r="W61" s="123" t="s">
        <v>140</v>
      </c>
      <c r="X61" s="231" t="s">
        <v>640</v>
      </c>
      <c r="Y61" s="129" t="s">
        <v>120</v>
      </c>
      <c r="Z61" s="232" t="s">
        <v>641</v>
      </c>
      <c r="AA61" s="131" t="s">
        <v>122</v>
      </c>
      <c r="AB61" s="233" t="s">
        <v>250</v>
      </c>
      <c r="AC61" s="234" t="s">
        <v>642</v>
      </c>
      <c r="AD61" s="332" t="s">
        <v>643</v>
      </c>
      <c r="AE61" s="295"/>
      <c r="AF61" s="235"/>
      <c r="AG61" s="361"/>
      <c r="AH61" s="418"/>
      <c r="AI61" s="236"/>
      <c r="AJ61" s="419"/>
      <c r="AK61" s="278"/>
      <c r="AL61" s="130"/>
      <c r="AM61" s="201"/>
      <c r="AN61" s="80"/>
      <c r="AO61" s="54"/>
      <c r="AP61" s="54"/>
      <c r="AQ61" s="54"/>
      <c r="AR61" s="54"/>
      <c r="AS61" s="54"/>
      <c r="AT61" s="54"/>
      <c r="AU61" s="54"/>
      <c r="AV61" s="54"/>
      <c r="AW61" s="54"/>
      <c r="AX61" s="54"/>
      <c r="AY61" s="54"/>
      <c r="AZ61" s="54"/>
      <c r="BA61" s="54"/>
      <c r="BB61" s="54"/>
      <c r="BC61" s="54"/>
      <c r="BD61" s="54"/>
      <c r="BE61" s="54"/>
      <c r="BF61" s="54"/>
      <c r="BG61" s="54"/>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row>
    <row r="62" spans="1:91" s="134" customFormat="1" ht="285" customHeight="1" thickBot="1">
      <c r="A62" s="105">
        <v>53</v>
      </c>
      <c r="B62" s="237" t="s">
        <v>431</v>
      </c>
      <c r="C62" s="216" t="s">
        <v>432</v>
      </c>
      <c r="D62" s="123" t="s">
        <v>107</v>
      </c>
      <c r="E62" s="123" t="s">
        <v>535</v>
      </c>
      <c r="F62" s="123" t="s">
        <v>644</v>
      </c>
      <c r="G62" s="254" t="s">
        <v>645</v>
      </c>
      <c r="H62" s="333" t="s">
        <v>111</v>
      </c>
      <c r="I62" s="238">
        <v>40</v>
      </c>
      <c r="J62" s="124" t="str">
        <f t="shared" si="6"/>
        <v>Media</v>
      </c>
      <c r="K62" s="125">
        <f t="shared" si="7"/>
        <v>0.6</v>
      </c>
      <c r="L62" s="238" t="s">
        <v>63</v>
      </c>
      <c r="M62" s="239">
        <v>0.6</v>
      </c>
      <c r="N62" s="238" t="s">
        <v>113</v>
      </c>
      <c r="O62" s="240">
        <v>0.4</v>
      </c>
      <c r="P62" s="241" t="s">
        <v>60</v>
      </c>
      <c r="Q62" s="127">
        <f t="shared" si="8"/>
        <v>0.36</v>
      </c>
      <c r="R62" s="242" t="s">
        <v>68</v>
      </c>
      <c r="S62" s="123" t="s">
        <v>555</v>
      </c>
      <c r="T62" s="123" t="s">
        <v>646</v>
      </c>
      <c r="U62" s="182" t="s">
        <v>647</v>
      </c>
      <c r="V62" s="123" t="s">
        <v>432</v>
      </c>
      <c r="W62" s="123" t="s">
        <v>385</v>
      </c>
      <c r="X62" s="243" t="s">
        <v>532</v>
      </c>
      <c r="Y62" s="129" t="s">
        <v>120</v>
      </c>
      <c r="Z62" s="542" t="s">
        <v>453</v>
      </c>
      <c r="AA62" s="244" t="s">
        <v>122</v>
      </c>
      <c r="AB62" s="244" t="s">
        <v>123</v>
      </c>
      <c r="AC62" s="244" t="s">
        <v>145</v>
      </c>
      <c r="AD62" s="308" t="s">
        <v>648</v>
      </c>
      <c r="AE62" s="295"/>
      <c r="AF62" s="235"/>
      <c r="AG62" s="354"/>
      <c r="AH62" s="420"/>
      <c r="AI62" s="245"/>
      <c r="AJ62" s="421"/>
      <c r="AK62" s="295"/>
      <c r="AL62" s="526"/>
      <c r="AM62" s="527"/>
      <c r="AN62" s="80"/>
      <c r="AO62" s="54"/>
      <c r="AP62" s="54"/>
      <c r="AQ62" s="54"/>
      <c r="AR62" s="54"/>
      <c r="AS62" s="54"/>
      <c r="AT62" s="54"/>
      <c r="AU62" s="54"/>
      <c r="AV62" s="54"/>
      <c r="AW62" s="54"/>
      <c r="AX62" s="54"/>
      <c r="AY62" s="54"/>
      <c r="AZ62" s="54"/>
      <c r="BA62" s="54"/>
      <c r="BB62" s="54"/>
      <c r="BC62" s="54"/>
      <c r="BD62" s="54"/>
      <c r="BE62" s="54"/>
      <c r="BF62" s="54"/>
      <c r="BG62" s="54"/>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row>
    <row r="63" spans="1:91" s="134" customFormat="1" ht="105" customHeight="1" thickBot="1">
      <c r="A63" s="137">
        <v>54</v>
      </c>
      <c r="B63" s="122" t="s">
        <v>251</v>
      </c>
      <c r="C63" s="123" t="s">
        <v>314</v>
      </c>
      <c r="D63" s="123" t="s">
        <v>433</v>
      </c>
      <c r="E63" s="123" t="s">
        <v>649</v>
      </c>
      <c r="F63" s="182" t="s">
        <v>650</v>
      </c>
      <c r="G63" s="270" t="s">
        <v>651</v>
      </c>
      <c r="H63" s="333" t="s">
        <v>111</v>
      </c>
      <c r="I63" s="238">
        <v>8</v>
      </c>
      <c r="J63" s="124" t="str">
        <f t="shared" si="6"/>
        <v>Baja</v>
      </c>
      <c r="K63" s="125">
        <f t="shared" si="7"/>
        <v>0.4</v>
      </c>
      <c r="L63" s="238" t="s">
        <v>147</v>
      </c>
      <c r="M63" s="239">
        <v>0.4</v>
      </c>
      <c r="N63" s="238" t="s">
        <v>63</v>
      </c>
      <c r="O63" s="240">
        <v>0.4</v>
      </c>
      <c r="P63" s="241" t="s">
        <v>60</v>
      </c>
      <c r="Q63" s="127">
        <f t="shared" si="8"/>
        <v>0.24</v>
      </c>
      <c r="R63" s="242" t="s">
        <v>68</v>
      </c>
      <c r="S63" s="123" t="s">
        <v>652</v>
      </c>
      <c r="T63" s="128" t="s">
        <v>653</v>
      </c>
      <c r="U63" s="189" t="s">
        <v>654</v>
      </c>
      <c r="V63" s="123" t="s">
        <v>655</v>
      </c>
      <c r="W63" s="123" t="s">
        <v>140</v>
      </c>
      <c r="X63" s="243" t="s">
        <v>656</v>
      </c>
      <c r="Y63" s="129" t="s">
        <v>126</v>
      </c>
      <c r="Z63" s="545" t="s">
        <v>657</v>
      </c>
      <c r="AA63" s="244" t="s">
        <v>122</v>
      </c>
      <c r="AB63" s="244" t="s">
        <v>123</v>
      </c>
      <c r="AC63" s="244" t="s">
        <v>124</v>
      </c>
      <c r="AD63" s="334" t="s">
        <v>658</v>
      </c>
      <c r="AE63" s="296"/>
      <c r="AF63" s="246"/>
      <c r="AG63" s="362"/>
      <c r="AH63" s="422"/>
      <c r="AI63" s="247"/>
      <c r="AJ63" s="423"/>
      <c r="AK63" s="539"/>
      <c r="AL63" s="130"/>
      <c r="AM63" s="201"/>
      <c r="AN63" s="80"/>
      <c r="AO63" s="54"/>
      <c r="AP63" s="54"/>
      <c r="AQ63" s="54"/>
      <c r="AR63" s="54"/>
      <c r="AS63" s="54"/>
      <c r="AT63" s="54"/>
      <c r="AU63" s="54"/>
      <c r="AV63" s="54"/>
      <c r="AW63" s="54"/>
      <c r="AX63" s="54"/>
      <c r="AY63" s="54"/>
      <c r="AZ63" s="54"/>
      <c r="BA63" s="54"/>
      <c r="BB63" s="54"/>
      <c r="BC63" s="54"/>
      <c r="BD63" s="54"/>
      <c r="BE63" s="54"/>
      <c r="BF63" s="54"/>
      <c r="BG63" s="54"/>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row>
    <row r="64" spans="1:91" s="78" customFormat="1" ht="90" customHeight="1" thickBot="1">
      <c r="A64" s="105">
        <v>55</v>
      </c>
      <c r="B64" s="99" t="s">
        <v>431</v>
      </c>
      <c r="C64" s="61" t="s">
        <v>500</v>
      </c>
      <c r="D64" s="61" t="s">
        <v>433</v>
      </c>
      <c r="E64" s="111" t="s">
        <v>659</v>
      </c>
      <c r="F64" s="111" t="s">
        <v>501</v>
      </c>
      <c r="G64" s="249" t="s">
        <v>660</v>
      </c>
      <c r="H64" s="298" t="s">
        <v>111</v>
      </c>
      <c r="I64" s="65">
        <v>73</v>
      </c>
      <c r="J64" s="65" t="str">
        <f t="shared" si="6"/>
        <v>Media</v>
      </c>
      <c r="K64" s="66">
        <f t="shared" si="7"/>
        <v>0.6</v>
      </c>
      <c r="L64" s="65" t="s">
        <v>55</v>
      </c>
      <c r="M64" s="67">
        <v>1</v>
      </c>
      <c r="N64" s="65" t="s">
        <v>130</v>
      </c>
      <c r="O64" s="68">
        <v>0.4</v>
      </c>
      <c r="P64" s="65" t="s">
        <v>56</v>
      </c>
      <c r="Q64" s="68">
        <f t="shared" si="8"/>
        <v>0.36</v>
      </c>
      <c r="R64" s="65" t="s">
        <v>68</v>
      </c>
      <c r="S64" s="146" t="s">
        <v>763</v>
      </c>
      <c r="T64" s="75" t="s">
        <v>661</v>
      </c>
      <c r="U64" s="72" t="s">
        <v>764</v>
      </c>
      <c r="V64" s="61" t="s">
        <v>502</v>
      </c>
      <c r="W64" s="146" t="s">
        <v>235</v>
      </c>
      <c r="X64" s="146" t="s">
        <v>662</v>
      </c>
      <c r="Y64" s="70" t="s">
        <v>126</v>
      </c>
      <c r="Z64" s="650" t="s">
        <v>663</v>
      </c>
      <c r="AA64" s="71" t="s">
        <v>122</v>
      </c>
      <c r="AB64" s="71" t="s">
        <v>123</v>
      </c>
      <c r="AC64" s="72" t="s">
        <v>124</v>
      </c>
      <c r="AD64" s="653" t="s">
        <v>503</v>
      </c>
      <c r="AE64" s="275"/>
      <c r="AF64" s="110"/>
      <c r="AG64" s="344"/>
      <c r="AH64" s="375"/>
      <c r="AI64" s="110"/>
      <c r="AJ64" s="316"/>
      <c r="AK64" s="279"/>
      <c r="AL64" s="109"/>
      <c r="AM64" s="316"/>
      <c r="AN64" s="80"/>
      <c r="AO64" s="54"/>
      <c r="AP64" s="54"/>
      <c r="AQ64" s="54"/>
      <c r="AR64" s="54"/>
      <c r="AS64" s="54"/>
      <c r="AT64" s="54"/>
      <c r="AU64" s="54"/>
      <c r="AV64" s="54"/>
      <c r="AW64" s="54"/>
      <c r="AX64" s="54"/>
      <c r="AY64" s="54"/>
      <c r="AZ64" s="54"/>
      <c r="BA64" s="54"/>
      <c r="BB64" s="54"/>
      <c r="BC64" s="54"/>
      <c r="BD64" s="54"/>
      <c r="BE64" s="54"/>
      <c r="BF64" s="54"/>
      <c r="BG64" s="54"/>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row>
    <row r="65" spans="1:91" s="80" customFormat="1" ht="105.75" thickBot="1">
      <c r="A65" s="105">
        <v>56</v>
      </c>
      <c r="B65" s="100" t="s">
        <v>431</v>
      </c>
      <c r="C65" s="11" t="s">
        <v>500</v>
      </c>
      <c r="D65" s="44" t="s">
        <v>433</v>
      </c>
      <c r="E65" s="20" t="s">
        <v>664</v>
      </c>
      <c r="F65" s="20" t="s">
        <v>665</v>
      </c>
      <c r="G65" s="263" t="s">
        <v>666</v>
      </c>
      <c r="H65" s="300" t="s">
        <v>111</v>
      </c>
      <c r="I65" s="45">
        <v>15</v>
      </c>
      <c r="J65" s="45" t="str">
        <f t="shared" si="6"/>
        <v>Baja</v>
      </c>
      <c r="K65" s="79">
        <f t="shared" si="7"/>
        <v>0.4</v>
      </c>
      <c r="L65" s="45" t="s">
        <v>55</v>
      </c>
      <c r="M65" s="6">
        <v>1</v>
      </c>
      <c r="N65" s="45" t="s">
        <v>130</v>
      </c>
      <c r="O65" s="7">
        <v>0.3</v>
      </c>
      <c r="P65" s="45" t="s">
        <v>56</v>
      </c>
      <c r="Q65" s="7">
        <f t="shared" si="8"/>
        <v>0.28000000000000003</v>
      </c>
      <c r="R65" s="45" t="s">
        <v>68</v>
      </c>
      <c r="S65" s="37" t="s">
        <v>765</v>
      </c>
      <c r="T65" s="16" t="s">
        <v>766</v>
      </c>
      <c r="U65" s="16" t="s">
        <v>767</v>
      </c>
      <c r="V65" s="11" t="s">
        <v>502</v>
      </c>
      <c r="W65" s="10" t="s">
        <v>235</v>
      </c>
      <c r="X65" s="10" t="s">
        <v>667</v>
      </c>
      <c r="Y65" s="8" t="s">
        <v>126</v>
      </c>
      <c r="Z65" s="651"/>
      <c r="AA65" s="15" t="s">
        <v>144</v>
      </c>
      <c r="AB65" s="15" t="s">
        <v>123</v>
      </c>
      <c r="AC65" s="16" t="s">
        <v>124</v>
      </c>
      <c r="AD65" s="654"/>
      <c r="AE65" s="276"/>
      <c r="AF65" s="36"/>
      <c r="AG65" s="341"/>
      <c r="AH65" s="370"/>
      <c r="AI65" s="36"/>
      <c r="AJ65" s="316"/>
      <c r="AK65" s="39"/>
      <c r="AL65" s="36"/>
      <c r="AM65" s="316"/>
      <c r="AO65" s="54"/>
      <c r="AP65" s="54"/>
      <c r="AQ65" s="54"/>
      <c r="AR65" s="54"/>
      <c r="AS65" s="54"/>
      <c r="AT65" s="54"/>
      <c r="AU65" s="54"/>
      <c r="AV65" s="54"/>
      <c r="AW65" s="54"/>
      <c r="AX65" s="54"/>
      <c r="AY65" s="54"/>
      <c r="AZ65" s="54"/>
      <c r="BA65" s="54"/>
      <c r="BB65" s="54"/>
      <c r="BC65" s="54"/>
      <c r="BD65" s="54"/>
      <c r="BE65" s="54"/>
      <c r="BF65" s="54"/>
      <c r="BG65" s="54"/>
    </row>
    <row r="66" spans="1:91" s="97" customFormat="1" ht="178.5" customHeight="1" thickBot="1">
      <c r="A66" s="137">
        <v>57</v>
      </c>
      <c r="B66" s="101" t="s">
        <v>431</v>
      </c>
      <c r="C66" s="82" t="s">
        <v>500</v>
      </c>
      <c r="D66" s="83" t="s">
        <v>433</v>
      </c>
      <c r="E66" s="116" t="s">
        <v>668</v>
      </c>
      <c r="F66" s="116" t="s">
        <v>669</v>
      </c>
      <c r="G66" s="264" t="s">
        <v>670</v>
      </c>
      <c r="H66" s="302" t="s">
        <v>111</v>
      </c>
      <c r="I66" s="86">
        <v>14</v>
      </c>
      <c r="J66" s="86" t="str">
        <f t="shared" si="6"/>
        <v>Baja</v>
      </c>
      <c r="K66" s="87">
        <f t="shared" si="7"/>
        <v>0.4</v>
      </c>
      <c r="L66" s="86" t="s">
        <v>55</v>
      </c>
      <c r="M66" s="88">
        <v>1</v>
      </c>
      <c r="N66" s="86" t="s">
        <v>130</v>
      </c>
      <c r="O66" s="89">
        <v>0.4</v>
      </c>
      <c r="P66" s="86" t="s">
        <v>56</v>
      </c>
      <c r="Q66" s="89">
        <f t="shared" si="8"/>
        <v>0.24</v>
      </c>
      <c r="R66" s="86" t="s">
        <v>68</v>
      </c>
      <c r="S66" s="155" t="s">
        <v>768</v>
      </c>
      <c r="T66" s="94" t="s">
        <v>769</v>
      </c>
      <c r="U66" s="94" t="s">
        <v>770</v>
      </c>
      <c r="V66" s="82" t="s">
        <v>502</v>
      </c>
      <c r="W66" s="154" t="s">
        <v>235</v>
      </c>
      <c r="X66" s="154" t="s">
        <v>671</v>
      </c>
      <c r="Y66" s="91" t="s">
        <v>126</v>
      </c>
      <c r="Z66" s="652"/>
      <c r="AA66" s="93" t="s">
        <v>122</v>
      </c>
      <c r="AB66" s="93" t="s">
        <v>123</v>
      </c>
      <c r="AC66" s="94" t="s">
        <v>124</v>
      </c>
      <c r="AD66" s="655"/>
      <c r="AE66" s="277"/>
      <c r="AF66" s="119"/>
      <c r="AG66" s="345"/>
      <c r="AH66" s="372"/>
      <c r="AI66" s="119"/>
      <c r="AJ66" s="316"/>
      <c r="AK66" s="39"/>
      <c r="AL66" s="36"/>
      <c r="AM66" s="316"/>
      <c r="AN66" s="80"/>
      <c r="AO66" s="54"/>
      <c r="AP66" s="54"/>
      <c r="AQ66" s="54"/>
      <c r="AR66" s="54"/>
      <c r="AS66" s="54"/>
      <c r="AT66" s="54"/>
      <c r="AU66" s="54"/>
      <c r="AV66" s="54"/>
      <c r="AW66" s="54"/>
      <c r="AX66" s="54"/>
      <c r="AY66" s="54"/>
      <c r="AZ66" s="54"/>
      <c r="BA66" s="54"/>
      <c r="BB66" s="54"/>
      <c r="BC66" s="54"/>
      <c r="BD66" s="54"/>
      <c r="BE66" s="54"/>
      <c r="BF66" s="54"/>
      <c r="BG66" s="54"/>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4"/>
  <sheetViews>
    <sheetView zoomScale="83" zoomScaleNormal="70" workbookViewId="0">
      <pane ySplit="6" topLeftCell="A7" activePane="bottomLeft" state="frozen"/>
      <selection activeCell="E1" sqref="E1:V5"/>
      <selection pane="bottomLeft" activeCell="C10" sqref="C10:C11"/>
    </sheetView>
  </sheetViews>
  <sheetFormatPr baseColWidth="10" defaultColWidth="11.42578125" defaultRowHeight="14.25"/>
  <cols>
    <col min="1" max="1" width="49.7109375" style="570" customWidth="1"/>
    <col min="2" max="2" width="5.7109375" style="570" customWidth="1"/>
    <col min="3" max="3" width="47.140625" style="570" customWidth="1"/>
    <col min="4" max="4" width="22.28515625" style="570" customWidth="1"/>
    <col min="5" max="5" width="19.85546875" style="570" customWidth="1"/>
    <col min="6" max="6" width="18.140625" style="570" customWidth="1"/>
    <col min="7" max="27" width="11.42578125" style="569"/>
    <col min="28" max="16384" width="11.42578125" style="570"/>
  </cols>
  <sheetData>
    <row r="1" spans="1:25" s="569" customFormat="1" ht="15" customHeight="1">
      <c r="A1" s="674"/>
      <c r="B1" s="677" t="s">
        <v>832</v>
      </c>
      <c r="C1" s="678"/>
      <c r="D1" s="678"/>
      <c r="E1" s="678"/>
      <c r="F1" s="679"/>
    </row>
    <row r="2" spans="1:25" s="569" customFormat="1" ht="15.75" customHeight="1">
      <c r="A2" s="675"/>
      <c r="B2" s="680"/>
      <c r="C2" s="681"/>
      <c r="D2" s="681"/>
      <c r="E2" s="681"/>
      <c r="F2" s="682"/>
    </row>
    <row r="3" spans="1:25" s="569" customFormat="1" ht="29.25" customHeight="1" thickBot="1">
      <c r="A3" s="675"/>
      <c r="B3" s="680"/>
      <c r="C3" s="681"/>
      <c r="D3" s="681"/>
      <c r="E3" s="681"/>
      <c r="F3" s="682"/>
    </row>
    <row r="4" spans="1:25" s="569" customFormat="1" ht="21" customHeight="1" thickBot="1">
      <c r="A4" s="676"/>
      <c r="B4" s="683" t="s">
        <v>831</v>
      </c>
      <c r="C4" s="684"/>
      <c r="D4" s="685" t="s">
        <v>833</v>
      </c>
      <c r="E4" s="685"/>
      <c r="F4" s="684"/>
    </row>
    <row r="5" spans="1:25" s="569" customFormat="1" ht="24.75" customHeight="1">
      <c r="A5" s="686" t="s">
        <v>837</v>
      </c>
      <c r="B5" s="686"/>
      <c r="C5" s="686"/>
      <c r="D5" s="686"/>
      <c r="E5" s="686"/>
      <c r="F5" s="686"/>
    </row>
    <row r="6" spans="1:25" s="569" customFormat="1" ht="15" thickBot="1">
      <c r="A6" s="693"/>
      <c r="B6" s="693"/>
      <c r="C6" s="693"/>
      <c r="D6" s="693"/>
      <c r="E6" s="693"/>
      <c r="F6" s="693"/>
    </row>
    <row r="7" spans="1:25" s="569" customFormat="1" ht="30.75" thickBot="1">
      <c r="A7" s="575" t="s">
        <v>0</v>
      </c>
      <c r="B7" s="689" t="s">
        <v>1</v>
      </c>
      <c r="C7" s="689"/>
      <c r="D7" s="576" t="s">
        <v>2</v>
      </c>
      <c r="E7" s="577" t="s">
        <v>92</v>
      </c>
      <c r="F7" s="578" t="s">
        <v>4</v>
      </c>
      <c r="Y7" s="584">
        <v>0.1</v>
      </c>
    </row>
    <row r="8" spans="1:25" s="569" customFormat="1" ht="72" customHeight="1">
      <c r="A8" s="690" t="s">
        <v>945</v>
      </c>
      <c r="B8" s="662">
        <v>1.1000000000000001</v>
      </c>
      <c r="C8" s="666" t="s">
        <v>964</v>
      </c>
      <c r="D8" s="664" t="s">
        <v>894</v>
      </c>
      <c r="E8" s="668" t="s">
        <v>965</v>
      </c>
      <c r="F8" s="664" t="s">
        <v>895</v>
      </c>
      <c r="Y8" s="584">
        <v>0.2</v>
      </c>
    </row>
    <row r="9" spans="1:25" s="569" customFormat="1">
      <c r="A9" s="691"/>
      <c r="B9" s="663"/>
      <c r="C9" s="667"/>
      <c r="D9" s="665"/>
      <c r="E9" s="669"/>
      <c r="F9" s="665"/>
      <c r="Y9" s="584"/>
    </row>
    <row r="10" spans="1:25" s="569" customFormat="1" ht="43.5" customHeight="1">
      <c r="A10" s="691"/>
      <c r="B10" s="687">
        <v>1.1000000000000001</v>
      </c>
      <c r="C10" s="670" t="s">
        <v>966</v>
      </c>
      <c r="D10" s="660" t="s">
        <v>896</v>
      </c>
      <c r="E10" s="694" t="s">
        <v>714</v>
      </c>
      <c r="F10" s="660" t="s">
        <v>895</v>
      </c>
      <c r="Y10" s="584">
        <v>0.3</v>
      </c>
    </row>
    <row r="11" spans="1:25" s="569" customFormat="1" ht="29.25" customHeight="1">
      <c r="A11" s="691"/>
      <c r="B11" s="688"/>
      <c r="C11" s="671"/>
      <c r="D11" s="661"/>
      <c r="E11" s="696"/>
      <c r="F11" s="661"/>
      <c r="Y11" s="584">
        <v>0.4</v>
      </c>
    </row>
    <row r="12" spans="1:25" s="569" customFormat="1" ht="33.75" customHeight="1">
      <c r="A12" s="691"/>
      <c r="B12" s="687">
        <v>1.2</v>
      </c>
      <c r="C12" s="670" t="s">
        <v>967</v>
      </c>
      <c r="D12" s="660" t="s">
        <v>897</v>
      </c>
      <c r="E12" s="672" t="s">
        <v>968</v>
      </c>
      <c r="F12" s="694" t="s">
        <v>895</v>
      </c>
      <c r="Y12" s="584">
        <v>0.5</v>
      </c>
    </row>
    <row r="13" spans="1:25" s="569" customFormat="1" ht="29.25" customHeight="1">
      <c r="A13" s="691"/>
      <c r="B13" s="663"/>
      <c r="C13" s="667"/>
      <c r="D13" s="665"/>
      <c r="E13" s="669"/>
      <c r="F13" s="695"/>
      <c r="Y13" s="584">
        <v>0.6</v>
      </c>
    </row>
    <row r="14" spans="1:25" s="569" customFormat="1" ht="45" customHeight="1">
      <c r="A14" s="692"/>
      <c r="B14" s="688"/>
      <c r="C14" s="671"/>
      <c r="D14" s="661"/>
      <c r="E14" s="673"/>
      <c r="F14" s="696"/>
      <c r="Y14" s="584">
        <v>0.7</v>
      </c>
    </row>
  </sheetData>
  <sheetProtection selectLockedCells="1" selectUnlockedCells="1"/>
  <mergeCells count="23">
    <mergeCell ref="C12:C14"/>
    <mergeCell ref="E12:E14"/>
    <mergeCell ref="A1:A4"/>
    <mergeCell ref="B1:F3"/>
    <mergeCell ref="B4:C4"/>
    <mergeCell ref="D4:F4"/>
    <mergeCell ref="A5:F5"/>
    <mergeCell ref="B10:B11"/>
    <mergeCell ref="D10:D11"/>
    <mergeCell ref="B7:C7"/>
    <mergeCell ref="A8:A14"/>
    <mergeCell ref="A6:F6"/>
    <mergeCell ref="B12:B14"/>
    <mergeCell ref="D12:D14"/>
    <mergeCell ref="F12:F14"/>
    <mergeCell ref="E10:E11"/>
    <mergeCell ref="F10:F11"/>
    <mergeCell ref="B8:B9"/>
    <mergeCell ref="D8:D9"/>
    <mergeCell ref="F8:F9"/>
    <mergeCell ref="C8:C9"/>
    <mergeCell ref="E8:E9"/>
    <mergeCell ref="C10:C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topLeftCell="A4" zoomScaleNormal="100" workbookViewId="0">
      <selection activeCell="J23" sqref="J23:K23"/>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19.5703125" bestFit="1" customWidth="1"/>
    <col min="7" max="7" width="18.85546875" bestFit="1" customWidth="1"/>
    <col min="8" max="9" width="13.28515625" customWidth="1"/>
    <col min="10" max="10" width="4" customWidth="1"/>
    <col min="11" max="11" width="11.85546875" customWidth="1"/>
    <col min="12" max="12" width="5" customWidth="1"/>
    <col min="13" max="13" width="11.710937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55" t="s">
        <v>692</v>
      </c>
      <c r="B1" s="456"/>
      <c r="C1" s="456"/>
      <c r="D1" s="457"/>
      <c r="E1" s="717" t="s">
        <v>832</v>
      </c>
      <c r="F1" s="718"/>
      <c r="G1" s="718"/>
      <c r="H1" s="718"/>
      <c r="I1" s="718"/>
      <c r="J1" s="718"/>
      <c r="K1" s="718"/>
      <c r="L1" s="718"/>
      <c r="M1" s="718"/>
      <c r="N1" s="718"/>
      <c r="O1" s="718"/>
      <c r="P1" s="718"/>
      <c r="Q1" s="718"/>
      <c r="R1" s="719"/>
    </row>
    <row r="2" spans="1:18" ht="15.95" customHeight="1">
      <c r="A2" s="444"/>
      <c r="B2" s="445"/>
      <c r="C2" s="445"/>
      <c r="D2" s="458"/>
      <c r="E2" s="720"/>
      <c r="F2" s="710"/>
      <c r="G2" s="710"/>
      <c r="H2" s="710"/>
      <c r="I2" s="710"/>
      <c r="J2" s="710"/>
      <c r="K2" s="710"/>
      <c r="L2" s="710"/>
      <c r="M2" s="710"/>
      <c r="N2" s="710"/>
      <c r="O2" s="710"/>
      <c r="P2" s="710"/>
      <c r="Q2" s="710"/>
      <c r="R2" s="721"/>
    </row>
    <row r="3" spans="1:18" ht="24" customHeight="1" thickBot="1">
      <c r="A3" s="444"/>
      <c r="B3" s="445"/>
      <c r="C3" s="445"/>
      <c r="D3" s="458"/>
      <c r="E3" s="720"/>
      <c r="F3" s="710"/>
      <c r="G3" s="710"/>
      <c r="H3" s="710"/>
      <c r="I3" s="710"/>
      <c r="J3" s="710"/>
      <c r="K3" s="710"/>
      <c r="L3" s="710"/>
      <c r="M3" s="710"/>
      <c r="N3" s="710"/>
      <c r="O3" s="710"/>
      <c r="P3" s="710"/>
      <c r="Q3" s="710"/>
      <c r="R3" s="721"/>
    </row>
    <row r="4" spans="1:18" ht="15.95" customHeight="1">
      <c r="A4" s="444"/>
      <c r="B4" s="445"/>
      <c r="C4" s="445"/>
      <c r="D4" s="458"/>
      <c r="E4" s="722" t="s">
        <v>831</v>
      </c>
      <c r="F4" s="723"/>
      <c r="G4" s="723"/>
      <c r="H4" s="723"/>
      <c r="I4" s="723"/>
      <c r="J4" s="723"/>
      <c r="K4" s="724"/>
      <c r="L4" s="722" t="s">
        <v>833</v>
      </c>
      <c r="M4" s="723"/>
      <c r="N4" s="723"/>
      <c r="O4" s="723"/>
      <c r="P4" s="723"/>
      <c r="Q4" s="723"/>
      <c r="R4" s="724"/>
    </row>
    <row r="5" spans="1:18" ht="15.95" customHeight="1" thickBot="1">
      <c r="A5" s="447"/>
      <c r="B5" s="448"/>
      <c r="C5" s="448"/>
      <c r="D5" s="459"/>
      <c r="E5" s="725"/>
      <c r="F5" s="726"/>
      <c r="G5" s="726"/>
      <c r="H5" s="726"/>
      <c r="I5" s="726"/>
      <c r="J5" s="726"/>
      <c r="K5" s="727"/>
      <c r="L5" s="725"/>
      <c r="M5" s="726"/>
      <c r="N5" s="726"/>
      <c r="O5" s="726"/>
      <c r="P5" s="726"/>
      <c r="Q5" s="726"/>
      <c r="R5" s="727"/>
    </row>
    <row r="6" spans="1:18" s="540" customFormat="1" ht="46.5" customHeight="1">
      <c r="A6" s="728" t="s">
        <v>840</v>
      </c>
      <c r="B6" s="729"/>
      <c r="C6" s="729"/>
      <c r="D6" s="729"/>
      <c r="E6" s="729"/>
      <c r="F6" s="729"/>
      <c r="G6" s="729"/>
      <c r="H6" s="729"/>
      <c r="I6" s="729"/>
      <c r="J6" s="729"/>
      <c r="K6" s="729"/>
      <c r="L6" s="729"/>
      <c r="M6" s="729"/>
      <c r="N6" s="729"/>
      <c r="O6" s="729"/>
      <c r="P6" s="729"/>
      <c r="Q6" s="729"/>
      <c r="R6" s="730"/>
    </row>
    <row r="7" spans="1:18" s="540" customFormat="1" ht="15.95" customHeight="1" thickBot="1">
      <c r="A7" s="731"/>
      <c r="B7" s="732"/>
      <c r="C7" s="732"/>
      <c r="D7" s="732"/>
      <c r="E7" s="732"/>
      <c r="F7" s="732"/>
      <c r="G7" s="732"/>
      <c r="H7" s="732"/>
      <c r="I7" s="732"/>
      <c r="J7" s="732"/>
      <c r="K7" s="732"/>
      <c r="L7" s="732"/>
      <c r="M7" s="732"/>
      <c r="N7" s="732"/>
      <c r="O7" s="732"/>
      <c r="P7" s="732"/>
      <c r="Q7" s="732"/>
      <c r="R7" s="733"/>
    </row>
    <row r="8" spans="1:18" ht="15.95" customHeight="1" thickBot="1">
      <c r="A8" s="453"/>
      <c r="B8" s="454"/>
      <c r="C8" s="454"/>
      <c r="D8" s="454"/>
      <c r="E8" s="454"/>
      <c r="F8" s="454"/>
      <c r="G8" s="454"/>
      <c r="H8" s="454"/>
      <c r="I8" s="454"/>
      <c r="J8" s="454"/>
      <c r="K8" s="454"/>
      <c r="L8" s="454"/>
      <c r="M8" s="454"/>
      <c r="N8" s="454"/>
      <c r="O8" s="454"/>
      <c r="P8" s="443"/>
      <c r="Q8" s="443"/>
      <c r="R8" s="450"/>
    </row>
    <row r="9" spans="1:18" ht="24.95" customHeight="1" thickBot="1">
      <c r="A9" s="705" t="s">
        <v>693</v>
      </c>
      <c r="B9" s="698"/>
      <c r="C9" s="707" t="s">
        <v>694</v>
      </c>
      <c r="D9" s="708"/>
      <c r="E9" s="708"/>
      <c r="F9" s="708"/>
      <c r="G9" s="708"/>
      <c r="H9" s="709"/>
      <c r="I9" s="446"/>
      <c r="J9" s="446"/>
      <c r="K9" s="446"/>
      <c r="L9" s="446"/>
      <c r="M9" s="446"/>
      <c r="N9" s="446"/>
      <c r="O9" s="446"/>
      <c r="P9" s="446"/>
      <c r="Q9" s="446"/>
      <c r="R9" s="451"/>
    </row>
    <row r="10" spans="1:18" ht="9" customHeight="1" thickBot="1">
      <c r="A10" s="460"/>
      <c r="B10" s="446"/>
      <c r="C10" s="446"/>
      <c r="D10" s="446"/>
      <c r="E10" s="446"/>
      <c r="F10" s="446"/>
      <c r="G10" s="446"/>
      <c r="H10" s="446"/>
      <c r="I10" s="446"/>
      <c r="J10" s="446"/>
      <c r="K10" s="697" t="s">
        <v>695</v>
      </c>
      <c r="L10" s="698"/>
      <c r="M10" s="699" t="s">
        <v>696</v>
      </c>
      <c r="N10" s="700"/>
      <c r="O10" s="701"/>
      <c r="P10" s="446"/>
      <c r="Q10" s="446"/>
      <c r="R10" s="451"/>
    </row>
    <row r="11" spans="1:18" ht="15.95" customHeight="1" thickBot="1">
      <c r="A11" s="705" t="s">
        <v>697</v>
      </c>
      <c r="B11" s="698"/>
      <c r="C11" s="699" t="s">
        <v>698</v>
      </c>
      <c r="D11" s="700"/>
      <c r="E11" s="700"/>
      <c r="F11" s="700"/>
      <c r="G11" s="700"/>
      <c r="H11" s="701"/>
      <c r="I11" s="446"/>
      <c r="J11" s="446"/>
      <c r="K11" s="697"/>
      <c r="L11" s="698"/>
      <c r="M11" s="702"/>
      <c r="N11" s="703"/>
      <c r="O11" s="704"/>
      <c r="P11" s="446"/>
      <c r="Q11" s="446"/>
      <c r="R11" s="451"/>
    </row>
    <row r="12" spans="1:18" ht="9" customHeight="1" thickBot="1">
      <c r="A12" s="705"/>
      <c r="B12" s="698"/>
      <c r="C12" s="702"/>
      <c r="D12" s="703"/>
      <c r="E12" s="703"/>
      <c r="F12" s="703"/>
      <c r="G12" s="703"/>
      <c r="H12" s="704"/>
      <c r="I12" s="446"/>
      <c r="J12" s="446"/>
      <c r="K12" s="446"/>
      <c r="L12" s="446"/>
      <c r="M12" s="446"/>
      <c r="N12" s="446"/>
      <c r="O12" s="446"/>
      <c r="P12" s="446"/>
      <c r="Q12" s="446"/>
      <c r="R12" s="451"/>
    </row>
    <row r="13" spans="1:18" ht="9" customHeight="1" thickBot="1">
      <c r="A13" s="460"/>
      <c r="B13" s="446"/>
      <c r="C13" s="446"/>
      <c r="D13" s="446"/>
      <c r="E13" s="446"/>
      <c r="F13" s="446"/>
      <c r="G13" s="446"/>
      <c r="H13" s="446"/>
      <c r="I13" s="446"/>
      <c r="J13" s="446"/>
      <c r="K13" s="697" t="s">
        <v>699</v>
      </c>
      <c r="L13" s="698"/>
      <c r="M13" s="699">
        <v>2024</v>
      </c>
      <c r="N13" s="700"/>
      <c r="O13" s="701"/>
      <c r="P13" s="446"/>
      <c r="Q13" s="446"/>
      <c r="R13" s="451"/>
    </row>
    <row r="14" spans="1:18" ht="15.95" customHeight="1" thickBot="1">
      <c r="A14" s="705" t="s">
        <v>700</v>
      </c>
      <c r="B14" s="698"/>
      <c r="C14" s="699" t="s">
        <v>802</v>
      </c>
      <c r="D14" s="700"/>
      <c r="E14" s="700"/>
      <c r="F14" s="700"/>
      <c r="G14" s="700"/>
      <c r="H14" s="701"/>
      <c r="I14" s="446"/>
      <c r="J14" s="446"/>
      <c r="K14" s="697"/>
      <c r="L14" s="698"/>
      <c r="M14" s="702"/>
      <c r="N14" s="703"/>
      <c r="O14" s="704"/>
      <c r="P14" s="446"/>
      <c r="Q14" s="446"/>
      <c r="R14" s="451"/>
    </row>
    <row r="15" spans="1:18" ht="6" customHeight="1">
      <c r="A15" s="705"/>
      <c r="B15" s="698"/>
      <c r="C15" s="706"/>
      <c r="D15" s="697"/>
      <c r="E15" s="697"/>
      <c r="F15" s="697"/>
      <c r="G15" s="697"/>
      <c r="H15" s="698"/>
      <c r="I15" s="446"/>
      <c r="J15" s="446"/>
      <c r="K15" s="446"/>
      <c r="L15" s="446"/>
      <c r="M15" s="446"/>
      <c r="N15" s="446"/>
      <c r="O15" s="446"/>
      <c r="P15" s="446"/>
      <c r="Q15" s="446"/>
      <c r="R15" s="451"/>
    </row>
    <row r="16" spans="1:18" ht="3" customHeight="1" thickBot="1">
      <c r="A16" s="705"/>
      <c r="B16" s="698"/>
      <c r="C16" s="702"/>
      <c r="D16" s="703"/>
      <c r="E16" s="703"/>
      <c r="F16" s="703"/>
      <c r="G16" s="703"/>
      <c r="H16" s="704"/>
      <c r="I16" s="446"/>
      <c r="J16" s="446"/>
      <c r="K16" s="710" t="s">
        <v>692</v>
      </c>
      <c r="L16" s="710"/>
      <c r="M16" s="710"/>
      <c r="N16" s="710"/>
      <c r="O16" s="710"/>
      <c r="P16" s="446"/>
      <c r="Q16" s="446"/>
      <c r="R16" s="451"/>
    </row>
    <row r="17" spans="1:18" ht="11.1" customHeight="1" thickBot="1">
      <c r="A17" s="460"/>
      <c r="B17" s="446"/>
      <c r="C17" s="446"/>
      <c r="D17" s="446"/>
      <c r="E17" s="446"/>
      <c r="F17" s="446"/>
      <c r="G17" s="446"/>
      <c r="H17" s="446"/>
      <c r="I17" s="446"/>
      <c r="J17" s="446"/>
      <c r="K17" s="710"/>
      <c r="L17" s="710"/>
      <c r="M17" s="710"/>
      <c r="N17" s="710"/>
      <c r="O17" s="710"/>
      <c r="P17" s="446"/>
      <c r="Q17" s="446"/>
      <c r="R17" s="451"/>
    </row>
    <row r="18" spans="1:18" ht="6" customHeight="1">
      <c r="A18" s="705" t="s">
        <v>701</v>
      </c>
      <c r="B18" s="698"/>
      <c r="C18" s="699" t="s">
        <v>702</v>
      </c>
      <c r="D18" s="700"/>
      <c r="E18" s="700"/>
      <c r="F18" s="700"/>
      <c r="G18" s="700"/>
      <c r="H18" s="701"/>
      <c r="I18" s="446"/>
      <c r="J18" s="446"/>
      <c r="K18" s="710"/>
      <c r="L18" s="710"/>
      <c r="M18" s="710"/>
      <c r="N18" s="710"/>
      <c r="O18" s="710"/>
      <c r="P18" s="446"/>
      <c r="Q18" s="446"/>
      <c r="R18" s="451"/>
    </row>
    <row r="19" spans="1:18" ht="18.95" customHeight="1" thickBot="1">
      <c r="A19" s="705"/>
      <c r="B19" s="698"/>
      <c r="C19" s="702"/>
      <c r="D19" s="703"/>
      <c r="E19" s="703"/>
      <c r="F19" s="703"/>
      <c r="G19" s="703"/>
      <c r="H19" s="704"/>
      <c r="I19" s="446"/>
      <c r="J19" s="446"/>
      <c r="K19" s="446"/>
      <c r="L19" s="446"/>
      <c r="M19" s="446"/>
      <c r="N19" s="446"/>
      <c r="O19" s="446"/>
      <c r="P19" s="446"/>
      <c r="Q19" s="446"/>
      <c r="R19" s="451"/>
    </row>
    <row r="20" spans="1:18" ht="20.100000000000001" customHeight="1" thickBot="1">
      <c r="A20" s="711" t="s">
        <v>692</v>
      </c>
      <c r="B20" s="712"/>
      <c r="C20" s="712"/>
      <c r="D20" s="712"/>
      <c r="E20" s="712"/>
      <c r="F20" s="712"/>
      <c r="G20" s="712"/>
      <c r="H20" s="712"/>
      <c r="I20" s="712"/>
      <c r="J20" s="712"/>
      <c r="K20" s="712"/>
      <c r="L20" s="712"/>
      <c r="M20" s="712"/>
      <c r="N20" s="712"/>
      <c r="O20" s="712"/>
      <c r="P20" s="449"/>
      <c r="Q20" s="449"/>
      <c r="R20" s="452"/>
    </row>
    <row r="21" spans="1:18" ht="42" customHeight="1" thickBot="1">
      <c r="A21" s="713" t="s">
        <v>803</v>
      </c>
      <c r="B21" s="713"/>
      <c r="C21" s="713"/>
      <c r="D21" s="713"/>
      <c r="E21" s="713"/>
      <c r="F21" s="713" t="s">
        <v>804</v>
      </c>
      <c r="G21" s="713"/>
      <c r="H21" s="713"/>
      <c r="I21" s="713"/>
      <c r="J21" s="713"/>
      <c r="K21" s="713"/>
      <c r="L21" s="713"/>
      <c r="M21" s="713"/>
      <c r="N21" s="713" t="s">
        <v>703</v>
      </c>
      <c r="O21" s="713"/>
      <c r="P21" s="713"/>
      <c r="Q21" s="713"/>
      <c r="R21" s="713"/>
    </row>
    <row r="22" spans="1:18" ht="57.95" customHeight="1" thickBot="1">
      <c r="A22" s="549" t="s">
        <v>704</v>
      </c>
      <c r="B22" s="716" t="s">
        <v>705</v>
      </c>
      <c r="C22" s="716"/>
      <c r="D22" s="549" t="s">
        <v>706</v>
      </c>
      <c r="E22" s="549" t="s">
        <v>707</v>
      </c>
      <c r="F22" s="549" t="s">
        <v>805</v>
      </c>
      <c r="G22" s="549" t="s">
        <v>806</v>
      </c>
      <c r="H22" s="716" t="s">
        <v>807</v>
      </c>
      <c r="I22" s="716"/>
      <c r="J22" s="716" t="s">
        <v>708</v>
      </c>
      <c r="K22" s="716"/>
      <c r="L22" s="716" t="s">
        <v>709</v>
      </c>
      <c r="M22" s="716"/>
      <c r="N22" s="549" t="s">
        <v>808</v>
      </c>
      <c r="O22" s="716" t="s">
        <v>710</v>
      </c>
      <c r="P22" s="716"/>
      <c r="Q22" s="549" t="s">
        <v>3</v>
      </c>
      <c r="R22" s="549" t="s">
        <v>711</v>
      </c>
    </row>
    <row r="23" spans="1:18" ht="45.95" customHeight="1" thickBot="1">
      <c r="A23" s="52"/>
      <c r="B23" s="714"/>
      <c r="C23" s="714"/>
      <c r="D23" s="52"/>
      <c r="E23" s="52"/>
      <c r="F23" s="52"/>
      <c r="G23" s="52"/>
      <c r="H23" s="714"/>
      <c r="I23" s="714"/>
      <c r="J23" s="714"/>
      <c r="K23" s="714"/>
      <c r="L23" s="714"/>
      <c r="M23" s="714"/>
      <c r="N23" s="53"/>
      <c r="O23" s="715"/>
      <c r="P23" s="715"/>
      <c r="Q23" s="52"/>
      <c r="R23" s="52"/>
    </row>
    <row r="24" spans="1:18" ht="69" customHeight="1" thickBot="1">
      <c r="A24" s="52"/>
      <c r="B24" s="714"/>
      <c r="C24" s="714"/>
      <c r="D24" s="52"/>
      <c r="E24" s="52"/>
      <c r="F24" s="52"/>
      <c r="G24" s="52"/>
      <c r="H24" s="714"/>
      <c r="I24" s="714"/>
      <c r="J24" s="714"/>
      <c r="K24" s="714"/>
      <c r="L24" s="714"/>
      <c r="M24" s="714"/>
      <c r="N24" s="53"/>
      <c r="O24" s="715"/>
      <c r="P24" s="715"/>
      <c r="Q24" s="52"/>
      <c r="R24" s="52"/>
    </row>
    <row r="25" spans="1:18" ht="93" customHeight="1" thickBot="1">
      <c r="A25" s="52"/>
      <c r="B25" s="714"/>
      <c r="C25" s="714"/>
      <c r="D25" s="52"/>
      <c r="E25" s="52"/>
      <c r="F25" s="52"/>
      <c r="G25" s="52"/>
      <c r="H25" s="714"/>
      <c r="I25" s="714"/>
      <c r="J25" s="714"/>
      <c r="K25" s="714"/>
      <c r="L25" s="714"/>
      <c r="M25" s="714"/>
      <c r="N25" s="53"/>
      <c r="O25" s="715"/>
      <c r="P25" s="715"/>
      <c r="Q25" s="52"/>
      <c r="R25" s="52"/>
    </row>
  </sheetData>
  <sheetProtection selectLockedCells="1" selectUnlockedCells="1"/>
  <mergeCells count="42">
    <mergeCell ref="E1:R3"/>
    <mergeCell ref="E4:K5"/>
    <mergeCell ref="L4:R5"/>
    <mergeCell ref="A6:R6"/>
    <mergeCell ref="A7:R7"/>
    <mergeCell ref="L25:M25"/>
    <mergeCell ref="O25:P25"/>
    <mergeCell ref="B22:C22"/>
    <mergeCell ref="H22:I22"/>
    <mergeCell ref="J22:K22"/>
    <mergeCell ref="B25:C25"/>
    <mergeCell ref="H25:I25"/>
    <mergeCell ref="J25:K25"/>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4"/>
  <sheetViews>
    <sheetView tabSelected="1" zoomScale="80" zoomScaleNormal="80" workbookViewId="0">
      <selection activeCell="E14" sqref="E14"/>
    </sheetView>
  </sheetViews>
  <sheetFormatPr baseColWidth="10" defaultColWidth="11.42578125" defaultRowHeight="15.75"/>
  <cols>
    <col min="1" max="1" width="32.140625" style="26" customWidth="1"/>
    <col min="2" max="2" width="6.5703125" customWidth="1"/>
    <col min="3" max="3" width="34.28515625" customWidth="1"/>
    <col min="4" max="4" width="32.85546875" customWidth="1"/>
    <col min="5" max="5" width="39.42578125" customWidth="1"/>
    <col min="6" max="6" width="21.28515625" customWidth="1"/>
  </cols>
  <sheetData>
    <row r="1" spans="1:6" ht="18" customHeight="1">
      <c r="A1" s="752"/>
      <c r="B1" s="753"/>
      <c r="C1" s="743" t="s">
        <v>832</v>
      </c>
      <c r="D1" s="744"/>
      <c r="E1" s="744"/>
      <c r="F1" s="745"/>
    </row>
    <row r="2" spans="1:6" ht="15.75" customHeight="1">
      <c r="A2" s="754"/>
      <c r="B2" s="755"/>
      <c r="C2" s="746"/>
      <c r="D2" s="747"/>
      <c r="E2" s="747"/>
      <c r="F2" s="748"/>
    </row>
    <row r="3" spans="1:6" ht="15" customHeight="1">
      <c r="A3" s="754"/>
      <c r="B3" s="755"/>
      <c r="C3" s="746"/>
      <c r="D3" s="747"/>
      <c r="E3" s="747"/>
      <c r="F3" s="748"/>
    </row>
    <row r="4" spans="1:6" ht="15.75" customHeight="1" thickBot="1">
      <c r="A4" s="754"/>
      <c r="B4" s="755"/>
      <c r="C4" s="749"/>
      <c r="D4" s="750"/>
      <c r="E4" s="750"/>
      <c r="F4" s="751"/>
    </row>
    <row r="5" spans="1:6" s="540" customFormat="1" ht="24" customHeight="1" thickBot="1">
      <c r="A5" s="756"/>
      <c r="B5" s="757"/>
      <c r="C5" s="758" t="s">
        <v>831</v>
      </c>
      <c r="D5" s="759"/>
      <c r="E5" s="760" t="s">
        <v>833</v>
      </c>
      <c r="F5" s="759"/>
    </row>
    <row r="6" spans="1:6" ht="21" customHeight="1">
      <c r="A6" s="761" t="s">
        <v>712</v>
      </c>
      <c r="B6" s="761"/>
      <c r="C6" s="761"/>
      <c r="D6" s="761"/>
      <c r="E6" s="761"/>
      <c r="F6" s="761"/>
    </row>
    <row r="7" spans="1:6" s="540" customFormat="1" ht="21" customHeight="1">
      <c r="A7" s="741"/>
      <c r="B7" s="741"/>
      <c r="C7" s="741"/>
      <c r="D7" s="741"/>
      <c r="E7" s="741"/>
      <c r="F7" s="742"/>
    </row>
    <row r="8" spans="1:6" s="25" customFormat="1" ht="24.75" customHeight="1">
      <c r="A8" s="624" t="s">
        <v>0</v>
      </c>
      <c r="B8" s="737" t="s">
        <v>1</v>
      </c>
      <c r="C8" s="624"/>
      <c r="D8" s="627" t="s">
        <v>2</v>
      </c>
      <c r="E8" s="762" t="s">
        <v>3</v>
      </c>
      <c r="F8" s="627" t="s">
        <v>4</v>
      </c>
    </row>
    <row r="9" spans="1:6" s="26" customFormat="1" ht="21.75" customHeight="1">
      <c r="A9" s="736"/>
      <c r="B9" s="738"/>
      <c r="C9" s="736"/>
      <c r="D9" s="686"/>
      <c r="E9" s="763"/>
      <c r="F9" s="686"/>
    </row>
    <row r="10" spans="1:6" s="26" customFormat="1" ht="84.75" customHeight="1">
      <c r="A10" s="739" t="s">
        <v>942</v>
      </c>
      <c r="B10" s="35" t="s">
        <v>6</v>
      </c>
      <c r="C10" s="580" t="s">
        <v>866</v>
      </c>
      <c r="D10" s="581" t="s">
        <v>867</v>
      </c>
      <c r="E10" s="582" t="s">
        <v>869</v>
      </c>
      <c r="F10" s="583" t="s">
        <v>865</v>
      </c>
    </row>
    <row r="11" spans="1:6" s="26" customFormat="1" ht="90" customHeight="1">
      <c r="A11" s="740"/>
      <c r="B11" s="35" t="s">
        <v>10</v>
      </c>
      <c r="C11" s="580" t="s">
        <v>871</v>
      </c>
      <c r="D11" s="581" t="s">
        <v>870</v>
      </c>
      <c r="E11" s="582" t="s">
        <v>876</v>
      </c>
      <c r="F11" s="583" t="s">
        <v>865</v>
      </c>
    </row>
    <row r="12" spans="1:6" ht="61.5" customHeight="1">
      <c r="A12" s="740"/>
      <c r="B12" s="35" t="s">
        <v>11</v>
      </c>
      <c r="C12" s="580" t="s">
        <v>868</v>
      </c>
      <c r="D12" s="581" t="s">
        <v>863</v>
      </c>
      <c r="E12" s="582" t="s">
        <v>864</v>
      </c>
      <c r="F12" s="583" t="s">
        <v>713</v>
      </c>
    </row>
    <row r="13" spans="1:6" ht="86.25" customHeight="1">
      <c r="A13" s="740"/>
      <c r="B13" s="35" t="s">
        <v>14</v>
      </c>
      <c r="C13" s="580" t="s">
        <v>715</v>
      </c>
      <c r="D13" s="581" t="s">
        <v>875</v>
      </c>
      <c r="E13" s="582" t="s">
        <v>714</v>
      </c>
      <c r="F13" s="583" t="s">
        <v>675</v>
      </c>
    </row>
    <row r="14" spans="1:6" ht="78" customHeight="1">
      <c r="A14" s="740"/>
      <c r="B14" s="35" t="s">
        <v>17</v>
      </c>
      <c r="C14" s="580" t="s">
        <v>873</v>
      </c>
      <c r="D14" s="581" t="s">
        <v>874</v>
      </c>
      <c r="E14" s="582" t="s">
        <v>877</v>
      </c>
      <c r="F14" s="583" t="s">
        <v>872</v>
      </c>
    </row>
    <row r="15" spans="1:6" ht="130.5" customHeight="1">
      <c r="A15" s="734" t="s">
        <v>943</v>
      </c>
      <c r="B15" s="35" t="s">
        <v>21</v>
      </c>
      <c r="C15" s="580" t="s">
        <v>879</v>
      </c>
      <c r="D15" s="581" t="s">
        <v>880</v>
      </c>
      <c r="E15" s="582" t="s">
        <v>878</v>
      </c>
      <c r="F15" s="583" t="s">
        <v>713</v>
      </c>
    </row>
    <row r="16" spans="1:6" ht="81" customHeight="1">
      <c r="A16" s="691"/>
      <c r="B16" s="35" t="s">
        <v>22</v>
      </c>
      <c r="C16" s="580" t="s">
        <v>881</v>
      </c>
      <c r="D16" s="581" t="s">
        <v>882</v>
      </c>
      <c r="E16" s="582" t="s">
        <v>883</v>
      </c>
      <c r="F16" s="583" t="s">
        <v>674</v>
      </c>
    </row>
    <row r="17" spans="1:6" ht="147" customHeight="1">
      <c r="A17" s="691"/>
      <c r="B17" s="35" t="s">
        <v>24</v>
      </c>
      <c r="C17" s="580" t="s">
        <v>920</v>
      </c>
      <c r="D17" s="581" t="s">
        <v>921</v>
      </c>
      <c r="E17" s="582" t="s">
        <v>922</v>
      </c>
      <c r="F17" s="583" t="s">
        <v>923</v>
      </c>
    </row>
    <row r="18" spans="1:6" ht="117.75" customHeight="1">
      <c r="A18" s="692"/>
      <c r="B18" s="35" t="s">
        <v>716</v>
      </c>
      <c r="C18" s="580" t="s">
        <v>924</v>
      </c>
      <c r="D18" s="581" t="s">
        <v>925</v>
      </c>
      <c r="E18" s="582" t="s">
        <v>926</v>
      </c>
      <c r="F18" s="583" t="s">
        <v>676</v>
      </c>
    </row>
    <row r="19" spans="1:6" ht="102.75" customHeight="1">
      <c r="A19" s="734" t="s">
        <v>944</v>
      </c>
      <c r="B19" s="35" t="s">
        <v>27</v>
      </c>
      <c r="C19" s="580" t="s">
        <v>927</v>
      </c>
      <c r="D19" s="581" t="s">
        <v>929</v>
      </c>
      <c r="E19" s="582" t="s">
        <v>930</v>
      </c>
      <c r="F19" s="583" t="s">
        <v>931</v>
      </c>
    </row>
    <row r="20" spans="1:6" ht="49.5" customHeight="1">
      <c r="A20" s="691"/>
      <c r="B20" s="35" t="s">
        <v>31</v>
      </c>
      <c r="C20" s="580" t="s">
        <v>928</v>
      </c>
      <c r="D20" s="581" t="s">
        <v>717</v>
      </c>
      <c r="E20" s="582" t="s">
        <v>714</v>
      </c>
      <c r="F20" s="583" t="s">
        <v>718</v>
      </c>
    </row>
    <row r="21" spans="1:6" ht="62.25" customHeight="1">
      <c r="A21" s="735" t="s">
        <v>969</v>
      </c>
      <c r="B21" s="35" t="s">
        <v>37</v>
      </c>
      <c r="C21" s="580" t="s">
        <v>932</v>
      </c>
      <c r="D21" s="581" t="s">
        <v>933</v>
      </c>
      <c r="E21" s="582" t="s">
        <v>719</v>
      </c>
      <c r="F21" s="583" t="s">
        <v>720</v>
      </c>
    </row>
    <row r="22" spans="1:6" ht="87.75" customHeight="1">
      <c r="A22" s="735"/>
      <c r="B22" s="35" t="s">
        <v>40</v>
      </c>
      <c r="C22" s="580" t="s">
        <v>721</v>
      </c>
      <c r="D22" s="581" t="s">
        <v>934</v>
      </c>
      <c r="E22" s="582" t="s">
        <v>719</v>
      </c>
      <c r="F22" s="583" t="s">
        <v>720</v>
      </c>
    </row>
    <row r="23" spans="1:6" ht="48" customHeight="1">
      <c r="A23" s="735"/>
      <c r="B23" s="35">
        <v>4.3</v>
      </c>
      <c r="C23" s="580" t="s">
        <v>722</v>
      </c>
      <c r="D23" s="581" t="s">
        <v>935</v>
      </c>
      <c r="E23" s="582" t="s">
        <v>723</v>
      </c>
      <c r="F23" s="583" t="s">
        <v>676</v>
      </c>
    </row>
    <row r="24" spans="1:6">
      <c r="D24" s="27"/>
    </row>
  </sheetData>
  <sheetProtection selectLockedCells="1" selectUnlockedCells="1"/>
  <mergeCells count="15">
    <mergeCell ref="F8:F9"/>
    <mergeCell ref="A7:F7"/>
    <mergeCell ref="C1:F4"/>
    <mergeCell ref="A1:B5"/>
    <mergeCell ref="C5:D5"/>
    <mergeCell ref="E5:F5"/>
    <mergeCell ref="A6:F6"/>
    <mergeCell ref="E8:E9"/>
    <mergeCell ref="D8:D9"/>
    <mergeCell ref="A15:A18"/>
    <mergeCell ref="A19:A20"/>
    <mergeCell ref="A21:A23"/>
    <mergeCell ref="A8:A9"/>
    <mergeCell ref="B8:C9"/>
    <mergeCell ref="A10:A1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20"/>
  <sheetViews>
    <sheetView zoomScale="83" zoomScaleNormal="70" workbookViewId="0">
      <pane ySplit="6" topLeftCell="A13" activePane="bottomLeft" state="frozen"/>
      <selection activeCell="E1" sqref="E1:V5"/>
      <selection pane="bottomLeft" activeCell="D13" sqref="D13"/>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61"/>
  </cols>
  <sheetData>
    <row r="1" spans="1:25" ht="15" customHeight="1">
      <c r="A1" s="607"/>
      <c r="B1" s="610" t="s">
        <v>832</v>
      </c>
      <c r="C1" s="611"/>
      <c r="D1" s="611"/>
      <c r="E1" s="611"/>
      <c r="F1" s="612"/>
    </row>
    <row r="2" spans="1:25" ht="15.75" customHeight="1">
      <c r="A2" s="608"/>
      <c r="B2" s="613"/>
      <c r="C2" s="614"/>
      <c r="D2" s="614"/>
      <c r="E2" s="614"/>
      <c r="F2" s="615"/>
    </row>
    <row r="3" spans="1:25" ht="29.25" customHeight="1" thickBot="1">
      <c r="A3" s="608"/>
      <c r="B3" s="613"/>
      <c r="C3" s="614"/>
      <c r="D3" s="614"/>
      <c r="E3" s="614"/>
      <c r="F3" s="615"/>
    </row>
    <row r="4" spans="1:25" ht="21" customHeight="1" thickBot="1">
      <c r="A4" s="609"/>
      <c r="B4" s="616" t="s">
        <v>831</v>
      </c>
      <c r="C4" s="617"/>
      <c r="D4" s="618" t="s">
        <v>833</v>
      </c>
      <c r="E4" s="618"/>
      <c r="F4" s="617"/>
    </row>
    <row r="5" spans="1:25" ht="15.75" customHeight="1">
      <c r="A5" s="619" t="s">
        <v>672</v>
      </c>
      <c r="B5" s="619"/>
      <c r="C5" s="619"/>
      <c r="D5" s="619"/>
      <c r="E5" s="619"/>
      <c r="F5" s="619"/>
    </row>
    <row r="6" spans="1:25" ht="15.75" thickBot="1">
      <c r="A6" s="620"/>
      <c r="B6" s="620"/>
      <c r="C6" s="620"/>
      <c r="D6" s="620"/>
      <c r="E6" s="620"/>
      <c r="F6" s="620"/>
    </row>
    <row r="7" spans="1:25" ht="30.75" thickBot="1">
      <c r="A7" s="575" t="s">
        <v>0</v>
      </c>
      <c r="B7" s="689" t="s">
        <v>1</v>
      </c>
      <c r="C7" s="689"/>
      <c r="D7" s="576" t="s">
        <v>2</v>
      </c>
      <c r="E7" s="577" t="s">
        <v>92</v>
      </c>
      <c r="F7" s="578" t="s">
        <v>4</v>
      </c>
      <c r="Y7" s="462">
        <v>0.1</v>
      </c>
    </row>
    <row r="8" spans="1:25" ht="71.25">
      <c r="A8" s="764" t="s">
        <v>936</v>
      </c>
      <c r="B8" s="579">
        <v>1.1000000000000001</v>
      </c>
      <c r="C8" s="35" t="s">
        <v>677</v>
      </c>
      <c r="D8" s="35" t="s">
        <v>678</v>
      </c>
      <c r="E8" s="30" t="s">
        <v>679</v>
      </c>
      <c r="F8" s="35" t="s">
        <v>235</v>
      </c>
      <c r="Y8" s="462">
        <v>0.2</v>
      </c>
    </row>
    <row r="9" spans="1:25" ht="114">
      <c r="A9" s="764"/>
      <c r="B9" s="579">
        <v>1.2</v>
      </c>
      <c r="C9" s="35" t="s">
        <v>680</v>
      </c>
      <c r="D9" s="35" t="s">
        <v>681</v>
      </c>
      <c r="E9" s="30" t="s">
        <v>679</v>
      </c>
      <c r="F9" s="35" t="s">
        <v>235</v>
      </c>
      <c r="Y9" s="462"/>
    </row>
    <row r="10" spans="1:25" ht="57">
      <c r="A10" s="764"/>
      <c r="B10" s="579">
        <v>1.3</v>
      </c>
      <c r="C10" s="35" t="s">
        <v>841</v>
      </c>
      <c r="D10" s="35" t="s">
        <v>842</v>
      </c>
      <c r="E10" s="30" t="s">
        <v>679</v>
      </c>
      <c r="F10" s="29" t="s">
        <v>843</v>
      </c>
      <c r="Y10" s="462"/>
    </row>
    <row r="11" spans="1:25" ht="57">
      <c r="A11" s="551" t="s">
        <v>937</v>
      </c>
      <c r="B11" s="34">
        <v>2.1</v>
      </c>
      <c r="C11" s="30" t="s">
        <v>682</v>
      </c>
      <c r="D11" s="30" t="s">
        <v>844</v>
      </c>
      <c r="E11" s="30" t="s">
        <v>679</v>
      </c>
      <c r="F11" s="31" t="s">
        <v>845</v>
      </c>
      <c r="Y11" s="462">
        <v>0.3</v>
      </c>
    </row>
    <row r="12" spans="1:25" ht="71.25">
      <c r="A12" s="764" t="s">
        <v>938</v>
      </c>
      <c r="B12" s="34">
        <v>3.1</v>
      </c>
      <c r="C12" s="30" t="s">
        <v>846</v>
      </c>
      <c r="D12" s="30" t="s">
        <v>683</v>
      </c>
      <c r="E12" s="30" t="s">
        <v>847</v>
      </c>
      <c r="F12" s="29" t="s">
        <v>848</v>
      </c>
      <c r="Y12" s="462">
        <v>0.4</v>
      </c>
    </row>
    <row r="13" spans="1:25" ht="71.25">
      <c r="A13" s="764"/>
      <c r="B13" s="34">
        <v>3.2</v>
      </c>
      <c r="C13" s="30" t="s">
        <v>849</v>
      </c>
      <c r="D13" s="30" t="s">
        <v>850</v>
      </c>
      <c r="E13" s="30" t="s">
        <v>684</v>
      </c>
      <c r="F13" s="29" t="s">
        <v>851</v>
      </c>
      <c r="Y13" s="462">
        <v>0.5</v>
      </c>
    </row>
    <row r="14" spans="1:25" ht="99.75">
      <c r="A14" s="764" t="s">
        <v>939</v>
      </c>
      <c r="B14" s="34">
        <v>4.0999999999999996</v>
      </c>
      <c r="C14" s="30" t="s">
        <v>685</v>
      </c>
      <c r="D14" s="29" t="s">
        <v>852</v>
      </c>
      <c r="E14" s="30" t="s">
        <v>686</v>
      </c>
      <c r="F14" s="550" t="s">
        <v>843</v>
      </c>
      <c r="Y14" s="462">
        <v>0.6</v>
      </c>
    </row>
    <row r="15" spans="1:25" ht="71.25" customHeight="1">
      <c r="A15" s="764"/>
      <c r="B15" s="34">
        <v>4.2</v>
      </c>
      <c r="C15" s="29" t="s">
        <v>687</v>
      </c>
      <c r="D15" s="29" t="s">
        <v>853</v>
      </c>
      <c r="E15" s="30" t="s">
        <v>688</v>
      </c>
      <c r="F15" s="29" t="s">
        <v>843</v>
      </c>
      <c r="Y15" s="462">
        <v>0.7</v>
      </c>
    </row>
    <row r="16" spans="1:25" ht="57" customHeight="1">
      <c r="A16" s="764"/>
      <c r="B16" s="34">
        <v>4.3</v>
      </c>
      <c r="C16" s="29" t="s">
        <v>854</v>
      </c>
      <c r="D16" s="29" t="s">
        <v>855</v>
      </c>
      <c r="E16" s="30" t="s">
        <v>686</v>
      </c>
      <c r="F16" s="29" t="s">
        <v>851</v>
      </c>
      <c r="Y16" s="462"/>
    </row>
    <row r="17" spans="1:25" ht="66" customHeight="1">
      <c r="A17" s="764" t="s">
        <v>940</v>
      </c>
      <c r="B17" s="34">
        <v>5.0999999999999996</v>
      </c>
      <c r="C17" s="30" t="s">
        <v>689</v>
      </c>
      <c r="D17" s="30" t="s">
        <v>856</v>
      </c>
      <c r="E17" s="30" t="s">
        <v>690</v>
      </c>
      <c r="F17" s="31" t="s">
        <v>843</v>
      </c>
      <c r="Y17" s="462">
        <v>0.9</v>
      </c>
    </row>
    <row r="18" spans="1:25" ht="85.5">
      <c r="A18" s="764"/>
      <c r="B18" s="34">
        <v>5.2</v>
      </c>
      <c r="C18" s="30" t="s">
        <v>857</v>
      </c>
      <c r="D18" s="30" t="s">
        <v>858</v>
      </c>
      <c r="E18" s="30" t="s">
        <v>859</v>
      </c>
      <c r="F18" s="31" t="s">
        <v>843</v>
      </c>
      <c r="Y18" s="462">
        <v>1</v>
      </c>
    </row>
    <row r="19" spans="1:25" ht="57">
      <c r="A19" s="764" t="s">
        <v>941</v>
      </c>
      <c r="B19" s="34">
        <v>6.1</v>
      </c>
      <c r="C19" s="30" t="s">
        <v>691</v>
      </c>
      <c r="D19" s="30" t="s">
        <v>844</v>
      </c>
      <c r="E19" s="30" t="s">
        <v>690</v>
      </c>
      <c r="F19" s="31" t="s">
        <v>845</v>
      </c>
    </row>
    <row r="20" spans="1:25" ht="128.25">
      <c r="A20" s="764"/>
      <c r="B20" s="34">
        <v>6.2</v>
      </c>
      <c r="C20" s="30" t="s">
        <v>860</v>
      </c>
      <c r="D20" s="30" t="s">
        <v>861</v>
      </c>
      <c r="E20" s="30" t="s">
        <v>862</v>
      </c>
      <c r="F20" s="30" t="s">
        <v>843</v>
      </c>
    </row>
  </sheetData>
  <sheetProtection selectLockedCells="1" selectUnlockedCells="1"/>
  <mergeCells count="12">
    <mergeCell ref="A19:A20"/>
    <mergeCell ref="A6:F6"/>
    <mergeCell ref="A8:A10"/>
    <mergeCell ref="A12:A13"/>
    <mergeCell ref="A14:A16"/>
    <mergeCell ref="A17:A18"/>
    <mergeCell ref="B7:C7"/>
    <mergeCell ref="A1:A4"/>
    <mergeCell ref="B1:F3"/>
    <mergeCell ref="B4:C4"/>
    <mergeCell ref="D4:F4"/>
    <mergeCell ref="A5:F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9"/>
  <sheetViews>
    <sheetView zoomScale="79" zoomScaleNormal="100" workbookViewId="0">
      <selection activeCell="F7" sqref="F7"/>
    </sheetView>
  </sheetViews>
  <sheetFormatPr baseColWidth="10" defaultColWidth="11.42578125" defaultRowHeight="14.25"/>
  <cols>
    <col min="1" max="1" width="40.42578125" style="570" customWidth="1"/>
    <col min="2" max="2" width="8" style="570" customWidth="1"/>
    <col min="3" max="3" width="37.85546875" style="571" customWidth="1"/>
    <col min="4" max="4" width="30.28515625" style="570" customWidth="1"/>
    <col min="5" max="5" width="24.28515625" style="570" customWidth="1"/>
    <col min="6" max="6" width="16" style="572" customWidth="1"/>
    <col min="7" max="16384" width="11.42578125" style="570"/>
  </cols>
  <sheetData>
    <row r="1" spans="1:6" s="569" customFormat="1" ht="15" customHeight="1">
      <c r="A1" s="674"/>
      <c r="B1" s="765" t="s">
        <v>832</v>
      </c>
      <c r="C1" s="766"/>
      <c r="D1" s="766"/>
      <c r="E1" s="766"/>
      <c r="F1" s="767"/>
    </row>
    <row r="2" spans="1:6" s="569" customFormat="1" ht="15.75" customHeight="1">
      <c r="A2" s="675"/>
      <c r="B2" s="768"/>
      <c r="C2" s="769"/>
      <c r="D2" s="769"/>
      <c r="E2" s="769"/>
      <c r="F2" s="770"/>
    </row>
    <row r="3" spans="1:6" s="569" customFormat="1" ht="29.25" customHeight="1" thickBot="1">
      <c r="A3" s="675"/>
      <c r="B3" s="768"/>
      <c r="C3" s="769"/>
      <c r="D3" s="769"/>
      <c r="E3" s="769"/>
      <c r="F3" s="770"/>
    </row>
    <row r="4" spans="1:6" s="569" customFormat="1" ht="21" customHeight="1" thickBot="1">
      <c r="A4" s="676"/>
      <c r="B4" s="771" t="s">
        <v>831</v>
      </c>
      <c r="C4" s="772"/>
      <c r="D4" s="773" t="s">
        <v>833</v>
      </c>
      <c r="E4" s="773"/>
      <c r="F4" s="772"/>
    </row>
    <row r="5" spans="1:6" s="569" customFormat="1" ht="15.75" customHeight="1">
      <c r="A5" s="761" t="s">
        <v>838</v>
      </c>
      <c r="B5" s="761"/>
      <c r="C5" s="761"/>
      <c r="D5" s="761"/>
      <c r="E5" s="761"/>
      <c r="F5" s="761"/>
    </row>
    <row r="6" spans="1:6" s="569" customFormat="1">
      <c r="A6" s="693"/>
      <c r="B6" s="693"/>
      <c r="C6" s="693"/>
      <c r="D6" s="693"/>
      <c r="E6" s="693"/>
      <c r="F6" s="693"/>
    </row>
    <row r="7" spans="1:6" ht="30">
      <c r="A7" s="573" t="s">
        <v>0</v>
      </c>
      <c r="B7" s="774" t="s">
        <v>1</v>
      </c>
      <c r="C7" s="774"/>
      <c r="D7" s="574" t="s">
        <v>2</v>
      </c>
      <c r="E7" s="574" t="s">
        <v>92</v>
      </c>
      <c r="F7" s="574" t="s">
        <v>4</v>
      </c>
    </row>
    <row r="8" spans="1:6" ht="213.75">
      <c r="A8" s="734" t="s">
        <v>725</v>
      </c>
      <c r="B8" s="34" t="s">
        <v>6</v>
      </c>
      <c r="C8" s="31" t="s">
        <v>908</v>
      </c>
      <c r="D8" s="555" t="s">
        <v>898</v>
      </c>
      <c r="E8" s="555" t="s">
        <v>909</v>
      </c>
      <c r="F8" s="555" t="s">
        <v>385</v>
      </c>
    </row>
    <row r="9" spans="1:6" ht="128.25">
      <c r="A9" s="691"/>
      <c r="B9" s="34" t="s">
        <v>10</v>
      </c>
      <c r="C9" s="553" t="s">
        <v>899</v>
      </c>
      <c r="D9" s="552" t="s">
        <v>900</v>
      </c>
      <c r="E9" s="552" t="s">
        <v>910</v>
      </c>
      <c r="F9" s="552" t="s">
        <v>726</v>
      </c>
    </row>
    <row r="10" spans="1:6" ht="57">
      <c r="A10" s="691"/>
      <c r="B10" s="34" t="s">
        <v>11</v>
      </c>
      <c r="C10" s="553" t="s">
        <v>901</v>
      </c>
      <c r="D10" s="552" t="s">
        <v>902</v>
      </c>
      <c r="E10" s="552" t="s">
        <v>903</v>
      </c>
      <c r="F10" s="554" t="s">
        <v>727</v>
      </c>
    </row>
    <row r="11" spans="1:6" ht="57">
      <c r="A11" s="692"/>
      <c r="B11" s="34" t="s">
        <v>14</v>
      </c>
      <c r="C11" s="553" t="s">
        <v>728</v>
      </c>
      <c r="D11" s="552" t="s">
        <v>729</v>
      </c>
      <c r="E11" s="552" t="s">
        <v>730</v>
      </c>
      <c r="F11" s="554" t="s">
        <v>385</v>
      </c>
    </row>
    <row r="12" spans="1:6" ht="75.75" customHeight="1">
      <c r="A12" s="734" t="s">
        <v>731</v>
      </c>
      <c r="B12" s="34" t="s">
        <v>21</v>
      </c>
      <c r="C12" s="553" t="s">
        <v>732</v>
      </c>
      <c r="D12" s="552" t="s">
        <v>733</v>
      </c>
      <c r="E12" s="552" t="s">
        <v>800</v>
      </c>
      <c r="F12" s="554" t="s">
        <v>675</v>
      </c>
    </row>
    <row r="13" spans="1:6" ht="57">
      <c r="A13" s="691"/>
      <c r="B13" s="34" t="s">
        <v>22</v>
      </c>
      <c r="C13" s="553" t="s">
        <v>911</v>
      </c>
      <c r="D13" s="552" t="s">
        <v>904</v>
      </c>
      <c r="E13" s="552" t="s">
        <v>800</v>
      </c>
      <c r="F13" s="554" t="s">
        <v>118</v>
      </c>
    </row>
    <row r="14" spans="1:6" ht="71.25">
      <c r="A14" s="764" t="s">
        <v>734</v>
      </c>
      <c r="B14" s="34" t="s">
        <v>27</v>
      </c>
      <c r="C14" s="553" t="s">
        <v>905</v>
      </c>
      <c r="D14" s="552" t="s">
        <v>906</v>
      </c>
      <c r="E14" s="552" t="s">
        <v>912</v>
      </c>
      <c r="F14" s="554" t="s">
        <v>727</v>
      </c>
    </row>
    <row r="15" spans="1:6" ht="57">
      <c r="A15" s="764"/>
      <c r="B15" s="34" t="s">
        <v>31</v>
      </c>
      <c r="C15" s="553" t="s">
        <v>735</v>
      </c>
      <c r="D15" s="552" t="s">
        <v>736</v>
      </c>
      <c r="E15" s="552" t="s">
        <v>801</v>
      </c>
      <c r="F15" s="554" t="s">
        <v>385</v>
      </c>
    </row>
    <row r="16" spans="1:6" ht="156.75" customHeight="1">
      <c r="A16" s="764"/>
      <c r="B16" s="34" t="s">
        <v>724</v>
      </c>
      <c r="C16" s="553" t="s">
        <v>913</v>
      </c>
      <c r="D16" s="552" t="s">
        <v>907</v>
      </c>
      <c r="E16" s="552" t="s">
        <v>737</v>
      </c>
      <c r="F16" s="552" t="s">
        <v>727</v>
      </c>
    </row>
    <row r="17" spans="1:6" ht="82.5" customHeight="1">
      <c r="A17" s="734" t="s">
        <v>738</v>
      </c>
      <c r="B17" s="34" t="s">
        <v>37</v>
      </c>
      <c r="C17" s="553" t="s">
        <v>739</v>
      </c>
      <c r="D17" s="552" t="s">
        <v>741</v>
      </c>
      <c r="E17" s="552" t="s">
        <v>742</v>
      </c>
      <c r="F17" s="552" t="s">
        <v>740</v>
      </c>
    </row>
    <row r="18" spans="1:6" ht="57">
      <c r="A18" s="692"/>
      <c r="B18" s="34" t="s">
        <v>37</v>
      </c>
      <c r="C18" s="553" t="s">
        <v>914</v>
      </c>
      <c r="D18" s="552" t="s">
        <v>915</v>
      </c>
      <c r="E18" s="552" t="s">
        <v>916</v>
      </c>
      <c r="F18" s="554" t="s">
        <v>727</v>
      </c>
    </row>
    <row r="19" spans="1:6" ht="114">
      <c r="A19" s="551" t="s">
        <v>743</v>
      </c>
      <c r="B19" s="34" t="s">
        <v>47</v>
      </c>
      <c r="C19" s="553" t="s">
        <v>917</v>
      </c>
      <c r="D19" s="552" t="s">
        <v>918</v>
      </c>
      <c r="E19" s="552" t="s">
        <v>919</v>
      </c>
      <c r="F19" s="552" t="s">
        <v>744</v>
      </c>
    </row>
  </sheetData>
  <sheetProtection selectLockedCells="1" selectUnlockedCells="1"/>
  <mergeCells count="11">
    <mergeCell ref="A6:F6"/>
    <mergeCell ref="A12:A13"/>
    <mergeCell ref="A14:A16"/>
    <mergeCell ref="A17:A18"/>
    <mergeCell ref="B7:C7"/>
    <mergeCell ref="A8:A11"/>
    <mergeCell ref="A1:A4"/>
    <mergeCell ref="B1:F3"/>
    <mergeCell ref="B4:C4"/>
    <mergeCell ref="D4:F4"/>
    <mergeCell ref="A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zoomScale="90" zoomScaleNormal="90" workbookViewId="0">
      <selection activeCell="H9" sqref="H9"/>
    </sheetView>
  </sheetViews>
  <sheetFormatPr baseColWidth="10" defaultColWidth="11.42578125" defaultRowHeight="15"/>
  <cols>
    <col min="1" max="1" width="49.7109375" style="540" customWidth="1"/>
    <col min="2" max="2" width="5.7109375" style="540" customWidth="1"/>
    <col min="3" max="3" width="47.140625" style="540" customWidth="1"/>
    <col min="4" max="4" width="22.28515625" style="540" customWidth="1"/>
    <col min="5" max="5" width="19.85546875" style="540" customWidth="1"/>
    <col min="6" max="6" width="18.140625" style="540" customWidth="1"/>
    <col min="7" max="27" width="11.42578125" style="461"/>
    <col min="28" max="16384" width="11.42578125" style="540"/>
  </cols>
  <sheetData>
    <row r="1" spans="1:25" s="461" customFormat="1" ht="15" customHeight="1">
      <c r="A1" s="607"/>
      <c r="B1" s="610" t="s">
        <v>832</v>
      </c>
      <c r="C1" s="611"/>
      <c r="D1" s="611"/>
      <c r="E1" s="611"/>
      <c r="F1" s="612"/>
    </row>
    <row r="2" spans="1:25" s="461" customFormat="1" ht="15.75" customHeight="1">
      <c r="A2" s="608"/>
      <c r="B2" s="613"/>
      <c r="C2" s="614"/>
      <c r="D2" s="614"/>
      <c r="E2" s="614"/>
      <c r="F2" s="615"/>
    </row>
    <row r="3" spans="1:25" s="461" customFormat="1" ht="29.25" customHeight="1" thickBot="1">
      <c r="A3" s="608"/>
      <c r="B3" s="613"/>
      <c r="C3" s="614"/>
      <c r="D3" s="614"/>
      <c r="E3" s="614"/>
      <c r="F3" s="615"/>
    </row>
    <row r="4" spans="1:25" s="461" customFormat="1" ht="21" customHeight="1" thickBot="1">
      <c r="A4" s="609"/>
      <c r="B4" s="616" t="s">
        <v>831</v>
      </c>
      <c r="C4" s="617"/>
      <c r="D4" s="618" t="s">
        <v>833</v>
      </c>
      <c r="E4" s="618"/>
      <c r="F4" s="617"/>
    </row>
    <row r="5" spans="1:25" s="461" customFormat="1" ht="15.75" customHeight="1">
      <c r="A5" s="619" t="s">
        <v>839</v>
      </c>
      <c r="B5" s="619"/>
      <c r="C5" s="619"/>
      <c r="D5" s="619"/>
      <c r="E5" s="619"/>
      <c r="F5" s="619"/>
    </row>
    <row r="6" spans="1:25" s="461" customFormat="1" ht="15.75" thickBot="1">
      <c r="A6" s="620"/>
      <c r="B6" s="620"/>
      <c r="C6" s="620"/>
      <c r="D6" s="620"/>
      <c r="E6" s="620"/>
      <c r="F6" s="620"/>
    </row>
    <row r="7" spans="1:25" s="461" customFormat="1" ht="30.75" thickBot="1">
      <c r="A7" s="561" t="s">
        <v>0</v>
      </c>
      <c r="B7" s="777" t="s">
        <v>1</v>
      </c>
      <c r="C7" s="778"/>
      <c r="D7" s="562" t="s">
        <v>2</v>
      </c>
      <c r="E7" s="563" t="s">
        <v>92</v>
      </c>
      <c r="F7" s="564" t="s">
        <v>4</v>
      </c>
      <c r="Y7" s="462">
        <v>0.1</v>
      </c>
    </row>
    <row r="8" spans="1:25" s="461" customFormat="1" ht="128.25">
      <c r="A8" s="779" t="s">
        <v>951</v>
      </c>
      <c r="B8" s="565">
        <v>1.1000000000000001</v>
      </c>
      <c r="C8" s="556" t="s">
        <v>960</v>
      </c>
      <c r="D8" s="556" t="s">
        <v>958</v>
      </c>
      <c r="E8" s="556" t="s">
        <v>957</v>
      </c>
      <c r="F8" s="557" t="s">
        <v>959</v>
      </c>
      <c r="Y8" s="462">
        <v>0.2</v>
      </c>
    </row>
    <row r="9" spans="1:25" s="461" customFormat="1" ht="71.25">
      <c r="A9" s="780"/>
      <c r="B9" s="566">
        <v>1.2</v>
      </c>
      <c r="C9" s="552" t="s">
        <v>884</v>
      </c>
      <c r="D9" s="552" t="s">
        <v>885</v>
      </c>
      <c r="E9" s="552" t="s">
        <v>864</v>
      </c>
      <c r="F9" s="558" t="s">
        <v>872</v>
      </c>
      <c r="Y9" s="462"/>
    </row>
    <row r="10" spans="1:25" s="461" customFormat="1" ht="57">
      <c r="A10" s="780"/>
      <c r="B10" s="566">
        <v>1.3</v>
      </c>
      <c r="C10" s="552" t="s">
        <v>886</v>
      </c>
      <c r="D10" s="552" t="s">
        <v>887</v>
      </c>
      <c r="E10" s="552" t="s">
        <v>864</v>
      </c>
      <c r="F10" s="558" t="s">
        <v>888</v>
      </c>
      <c r="Y10" s="462"/>
    </row>
    <row r="11" spans="1:25" s="461" customFormat="1" ht="72" thickBot="1">
      <c r="A11" s="780"/>
      <c r="B11" s="567">
        <v>1.4</v>
      </c>
      <c r="C11" s="552" t="s">
        <v>889</v>
      </c>
      <c r="D11" s="552" t="s">
        <v>890</v>
      </c>
      <c r="E11" s="552" t="s">
        <v>864</v>
      </c>
      <c r="F11" s="558" t="s">
        <v>676</v>
      </c>
      <c r="Y11" s="462">
        <v>0.3</v>
      </c>
    </row>
    <row r="12" spans="1:25" ht="114">
      <c r="A12" s="781"/>
      <c r="B12" s="568">
        <v>1.5</v>
      </c>
      <c r="C12" s="552" t="s">
        <v>891</v>
      </c>
      <c r="D12" s="552" t="s">
        <v>961</v>
      </c>
      <c r="E12" s="552" t="s">
        <v>864</v>
      </c>
      <c r="F12" s="558" t="s">
        <v>962</v>
      </c>
    </row>
    <row r="13" spans="1:25" ht="132" customHeight="1" thickBot="1">
      <c r="A13" s="775" t="s">
        <v>952</v>
      </c>
      <c r="B13" s="567">
        <v>2.1</v>
      </c>
      <c r="C13" s="552" t="s">
        <v>953</v>
      </c>
      <c r="D13" s="552" t="s">
        <v>954</v>
      </c>
      <c r="E13" s="552" t="s">
        <v>955</v>
      </c>
      <c r="F13" s="558" t="s">
        <v>673</v>
      </c>
    </row>
    <row r="14" spans="1:25" ht="129" thickBot="1">
      <c r="A14" s="776"/>
      <c r="B14" s="567">
        <v>2.2000000000000002</v>
      </c>
      <c r="C14" s="559" t="s">
        <v>892</v>
      </c>
      <c r="D14" s="559" t="s">
        <v>956</v>
      </c>
      <c r="E14" s="559" t="s">
        <v>957</v>
      </c>
      <c r="F14" s="560" t="s">
        <v>893</v>
      </c>
    </row>
  </sheetData>
  <sheetProtection selectLockedCells="1" selectUnlockedCells="1"/>
  <mergeCells count="9">
    <mergeCell ref="A13:A14"/>
    <mergeCell ref="A6:F6"/>
    <mergeCell ref="B7:C7"/>
    <mergeCell ref="A1:A4"/>
    <mergeCell ref="B1:F3"/>
    <mergeCell ref="B4:C4"/>
    <mergeCell ref="D4:F4"/>
    <mergeCell ref="A5:F5"/>
    <mergeCell ref="A8: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2B4F7-797B-4194-9F72-4D753A8E2DA4}">
  <ds:schemaRefs>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a46b8678-b215-4231-b5c7-cd9cdefb16dc"/>
    <ds:schemaRef ds:uri="http://purl.org/dc/elements/1.1/"/>
    <ds:schemaRef ds:uri="http://schemas.microsoft.com/office/infopath/2007/PartnerControls"/>
    <ds:schemaRef ds:uri="f4e5f7a9-ce3c-4fdb-8d0d-ce70c8705d4f"/>
    <ds:schemaRef ds:uri="http://purl.org/dc/dcmitype/"/>
  </ds:schemaRefs>
</ds:datastoreItem>
</file>

<file path=customXml/itemProps2.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05A69-632C-49BC-B3E6-B14C771FE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Gestión del Riesgo</vt:lpstr>
      <vt:lpstr>1.1 Mapa de riesgos</vt:lpstr>
      <vt:lpstr>2. Racionalización de Trámites</vt:lpstr>
      <vt:lpstr>2.1 Monitoreo SUIT</vt:lpstr>
      <vt:lpstr>3. Rendición_cuentas</vt:lpstr>
      <vt:lpstr>4. Atención al ciudadano</vt:lpstr>
      <vt:lpstr>5. Transparencia-Acceso_inf.</vt:lpstr>
      <vt:lpstr>6.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2024-01-31T20:59:55Z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