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26 TRANSPORTE PASAJEROS/04. ANEXOS PUBLICACIÓN/"/>
    </mc:Choice>
  </mc:AlternateContent>
  <xr:revisionPtr revIDLastSave="113" documentId="8_{7C7384EC-1CC9-4827-9B73-0B980EE86F81}" xr6:coauthVersionLast="47" xr6:coauthVersionMax="47" xr10:uidLastSave="{6E513A67-3143-43C4-8BA7-30ECEBE76536}"/>
  <bookViews>
    <workbookView xWindow="-105" yWindow="0" windowWidth="14610" windowHeight="15585" tabRatio="833" xr2:uid="{00000000-000D-0000-FFFF-FFFF00000000}"/>
  </bookViews>
  <sheets>
    <sheet name="PRECIOS BAJOS (4 PAS)" sheetId="7" r:id="rId1"/>
    <sheet name="PRECIOS BAJOS (12-19 PAS) " sheetId="8" r:id="rId2"/>
    <sheet name="PRECIOS BAJOS (20-27 PAS) " sheetId="9" r:id="rId3"/>
    <sheet name="PRECIOS BAJOS (28-40 PAS) " sheetId="10" r:id="rId4"/>
    <sheet name="CONTROL CAMBIOS" sheetId="4" state="hidden" r:id="rId5"/>
    <sheet name="Hoja Aux" sheetId="3" state="hidden" r:id="rId6"/>
  </sheets>
  <definedNames>
    <definedName name="_xlnm.Print_Area" localSheetId="4">'CONTROL CAMBIOS'!$A$1:$K$29</definedName>
    <definedName name="_xlnm.Print_Area" localSheetId="1">'PRECIOS BAJOS (12-19 PAS) '!$A$1:$AA$71</definedName>
    <definedName name="_xlnm.Print_Area" localSheetId="2">'PRECIOS BAJOS (20-27 PAS) '!$A$1:$AA$71</definedName>
    <definedName name="_xlnm.Print_Area" localSheetId="3">'PRECIOS BAJOS (28-40 PAS) '!$A$1:$AA$71</definedName>
    <definedName name="_xlnm.Print_Area" localSheetId="0">'PRECIOS BAJOS (4 PAS)'!$A$1:$AA$71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4" i="10" l="1"/>
  <c r="P54" i="10"/>
  <c r="N54" i="10"/>
  <c r="L54" i="10"/>
  <c r="S54" i="10" s="1"/>
  <c r="H54" i="10"/>
  <c r="J54" i="10" s="1"/>
  <c r="G54" i="10"/>
  <c r="R53" i="10"/>
  <c r="P53" i="10"/>
  <c r="N53" i="10"/>
  <c r="L53" i="10"/>
  <c r="S53" i="10" s="1"/>
  <c r="H53" i="10"/>
  <c r="J53" i="10" s="1"/>
  <c r="G53" i="10"/>
  <c r="R52" i="10"/>
  <c r="P52" i="10"/>
  <c r="N52" i="10"/>
  <c r="L52" i="10"/>
  <c r="S52" i="10" s="1"/>
  <c r="H52" i="10"/>
  <c r="J52" i="10" s="1"/>
  <c r="G52" i="10"/>
  <c r="R51" i="10"/>
  <c r="P51" i="10"/>
  <c r="N51" i="10"/>
  <c r="L51" i="10"/>
  <c r="S51" i="10" s="1"/>
  <c r="H51" i="10"/>
  <c r="J51" i="10" s="1"/>
  <c r="G51" i="10"/>
  <c r="R50" i="10"/>
  <c r="P50" i="10"/>
  <c r="N50" i="10"/>
  <c r="L50" i="10"/>
  <c r="S50" i="10" s="1"/>
  <c r="H50" i="10"/>
  <c r="J50" i="10" s="1"/>
  <c r="G50" i="10"/>
  <c r="R49" i="10"/>
  <c r="P49" i="10"/>
  <c r="N49" i="10"/>
  <c r="L49" i="10"/>
  <c r="S49" i="10" s="1"/>
  <c r="H49" i="10"/>
  <c r="J49" i="10" s="1"/>
  <c r="G49" i="10"/>
  <c r="R48" i="10"/>
  <c r="P48" i="10"/>
  <c r="N48" i="10"/>
  <c r="L48" i="10"/>
  <c r="S48" i="10" s="1"/>
  <c r="H48" i="10"/>
  <c r="J48" i="10" s="1"/>
  <c r="G48" i="10"/>
  <c r="R47" i="10"/>
  <c r="P47" i="10"/>
  <c r="N47" i="10"/>
  <c r="L47" i="10"/>
  <c r="S47" i="10" s="1"/>
  <c r="H47" i="10"/>
  <c r="J47" i="10" s="1"/>
  <c r="G47" i="10"/>
  <c r="R46" i="10"/>
  <c r="P46" i="10"/>
  <c r="N46" i="10"/>
  <c r="L46" i="10"/>
  <c r="S46" i="10" s="1"/>
  <c r="H46" i="10"/>
  <c r="J46" i="10" s="1"/>
  <c r="G46" i="10"/>
  <c r="R45" i="10"/>
  <c r="P45" i="10"/>
  <c r="N45" i="10"/>
  <c r="L45" i="10"/>
  <c r="S45" i="10" s="1"/>
  <c r="H45" i="10"/>
  <c r="J45" i="10" s="1"/>
  <c r="G45" i="10"/>
  <c r="R44" i="10"/>
  <c r="P44" i="10"/>
  <c r="N44" i="10"/>
  <c r="L44" i="10"/>
  <c r="S44" i="10" s="1"/>
  <c r="H44" i="10"/>
  <c r="J44" i="10" s="1"/>
  <c r="G44" i="10"/>
  <c r="R43" i="10"/>
  <c r="P43" i="10"/>
  <c r="N43" i="10"/>
  <c r="L43" i="10"/>
  <c r="S43" i="10" s="1"/>
  <c r="H43" i="10"/>
  <c r="J43" i="10" s="1"/>
  <c r="G43" i="10"/>
  <c r="R42" i="10"/>
  <c r="P42" i="10"/>
  <c r="N42" i="10"/>
  <c r="L42" i="10"/>
  <c r="S42" i="10" s="1"/>
  <c r="H42" i="10"/>
  <c r="J42" i="10" s="1"/>
  <c r="G42" i="10"/>
  <c r="R41" i="10"/>
  <c r="P41" i="10"/>
  <c r="N41" i="10"/>
  <c r="L41" i="10"/>
  <c r="S41" i="10" s="1"/>
  <c r="H41" i="10"/>
  <c r="J41" i="10" s="1"/>
  <c r="G41" i="10"/>
  <c r="R40" i="10"/>
  <c r="P40" i="10"/>
  <c r="N40" i="10"/>
  <c r="L40" i="10"/>
  <c r="S40" i="10" s="1"/>
  <c r="H40" i="10"/>
  <c r="J40" i="10" s="1"/>
  <c r="G40" i="10"/>
  <c r="R39" i="10"/>
  <c r="P39" i="10"/>
  <c r="N39" i="10"/>
  <c r="L39" i="10"/>
  <c r="S39" i="10" s="1"/>
  <c r="H39" i="10"/>
  <c r="J39" i="10" s="1"/>
  <c r="G39" i="10"/>
  <c r="R38" i="10"/>
  <c r="P38" i="10"/>
  <c r="N38" i="10"/>
  <c r="L38" i="10"/>
  <c r="S38" i="10" s="1"/>
  <c r="H38" i="10"/>
  <c r="J38" i="10" s="1"/>
  <c r="G38" i="10"/>
  <c r="R37" i="10"/>
  <c r="P37" i="10"/>
  <c r="N37" i="10"/>
  <c r="L37" i="10"/>
  <c r="S37" i="10" s="1"/>
  <c r="H37" i="10"/>
  <c r="J37" i="10" s="1"/>
  <c r="G37" i="10"/>
  <c r="R36" i="10"/>
  <c r="P36" i="10"/>
  <c r="N36" i="10"/>
  <c r="L36" i="10"/>
  <c r="S36" i="10" s="1"/>
  <c r="H36" i="10"/>
  <c r="J36" i="10" s="1"/>
  <c r="G36" i="10"/>
  <c r="R35" i="10"/>
  <c r="P35" i="10"/>
  <c r="N35" i="10"/>
  <c r="L35" i="10"/>
  <c r="S35" i="10" s="1"/>
  <c r="H35" i="10"/>
  <c r="J35" i="10" s="1"/>
  <c r="G35" i="10"/>
  <c r="R34" i="10"/>
  <c r="P34" i="10"/>
  <c r="N34" i="10"/>
  <c r="L34" i="10"/>
  <c r="S34" i="10" s="1"/>
  <c r="H34" i="10"/>
  <c r="J34" i="10" s="1"/>
  <c r="G34" i="10"/>
  <c r="R33" i="10"/>
  <c r="P33" i="10"/>
  <c r="N33" i="10"/>
  <c r="L33" i="10"/>
  <c r="S33" i="10" s="1"/>
  <c r="H33" i="10"/>
  <c r="J33" i="10" s="1"/>
  <c r="G33" i="10"/>
  <c r="R32" i="10"/>
  <c r="P32" i="10"/>
  <c r="N32" i="10"/>
  <c r="L32" i="10"/>
  <c r="S32" i="10" s="1"/>
  <c r="H32" i="10"/>
  <c r="J32" i="10" s="1"/>
  <c r="G32" i="10"/>
  <c r="R31" i="10"/>
  <c r="P31" i="10"/>
  <c r="N31" i="10"/>
  <c r="L31" i="10"/>
  <c r="S31" i="10" s="1"/>
  <c r="H31" i="10"/>
  <c r="J31" i="10" s="1"/>
  <c r="G31" i="10"/>
  <c r="R30" i="10"/>
  <c r="P30" i="10"/>
  <c r="N30" i="10"/>
  <c r="L30" i="10"/>
  <c r="S30" i="10" s="1"/>
  <c r="H30" i="10"/>
  <c r="J30" i="10" s="1"/>
  <c r="G30" i="10"/>
  <c r="R29" i="10"/>
  <c r="P29" i="10"/>
  <c r="N29" i="10"/>
  <c r="L29" i="10"/>
  <c r="S29" i="10" s="1"/>
  <c r="H29" i="10"/>
  <c r="J29" i="10" s="1"/>
  <c r="G29" i="10"/>
  <c r="R28" i="10"/>
  <c r="P28" i="10"/>
  <c r="N28" i="10"/>
  <c r="L28" i="10"/>
  <c r="S28" i="10" s="1"/>
  <c r="H28" i="10"/>
  <c r="J28" i="10" s="1"/>
  <c r="G28" i="10"/>
  <c r="R27" i="10"/>
  <c r="P27" i="10"/>
  <c r="N27" i="10"/>
  <c r="L27" i="10"/>
  <c r="S27" i="10" s="1"/>
  <c r="H27" i="10"/>
  <c r="J27" i="10" s="1"/>
  <c r="G27" i="10"/>
  <c r="R26" i="10"/>
  <c r="P26" i="10"/>
  <c r="N26" i="10"/>
  <c r="L26" i="10"/>
  <c r="S26" i="10" s="1"/>
  <c r="H26" i="10"/>
  <c r="J26" i="10" s="1"/>
  <c r="G26" i="10"/>
  <c r="R25" i="10"/>
  <c r="P25" i="10"/>
  <c r="N25" i="10"/>
  <c r="L25" i="10"/>
  <c r="S25" i="10" s="1"/>
  <c r="H25" i="10"/>
  <c r="J25" i="10" s="1"/>
  <c r="G25" i="10"/>
  <c r="R24" i="10"/>
  <c r="P24" i="10"/>
  <c r="N24" i="10"/>
  <c r="L24" i="10"/>
  <c r="S24" i="10" s="1"/>
  <c r="H24" i="10"/>
  <c r="J24" i="10" s="1"/>
  <c r="G24" i="10"/>
  <c r="R23" i="10"/>
  <c r="P23" i="10"/>
  <c r="N23" i="10"/>
  <c r="L23" i="10"/>
  <c r="S23" i="10" s="1"/>
  <c r="H23" i="10"/>
  <c r="J23" i="10" s="1"/>
  <c r="G23" i="10"/>
  <c r="R54" i="9"/>
  <c r="P54" i="9"/>
  <c r="N54" i="9"/>
  <c r="L54" i="9"/>
  <c r="S54" i="9" s="1"/>
  <c r="H54" i="9"/>
  <c r="J54" i="9" s="1"/>
  <c r="G54" i="9"/>
  <c r="R53" i="9"/>
  <c r="P53" i="9"/>
  <c r="N53" i="9"/>
  <c r="L53" i="9"/>
  <c r="S53" i="9" s="1"/>
  <c r="H53" i="9"/>
  <c r="J53" i="9" s="1"/>
  <c r="G53" i="9"/>
  <c r="R52" i="9"/>
  <c r="P52" i="9"/>
  <c r="N52" i="9"/>
  <c r="L52" i="9"/>
  <c r="S52" i="9" s="1"/>
  <c r="H52" i="9"/>
  <c r="J52" i="9" s="1"/>
  <c r="G52" i="9"/>
  <c r="R51" i="9"/>
  <c r="P51" i="9"/>
  <c r="N51" i="9"/>
  <c r="L51" i="9"/>
  <c r="S51" i="9" s="1"/>
  <c r="H51" i="9"/>
  <c r="J51" i="9" s="1"/>
  <c r="G51" i="9"/>
  <c r="R50" i="9"/>
  <c r="P50" i="9"/>
  <c r="N50" i="9"/>
  <c r="L50" i="9"/>
  <c r="S50" i="9" s="1"/>
  <c r="H50" i="9"/>
  <c r="J50" i="9" s="1"/>
  <c r="G50" i="9"/>
  <c r="R49" i="9"/>
  <c r="P49" i="9"/>
  <c r="N49" i="9"/>
  <c r="L49" i="9"/>
  <c r="S49" i="9" s="1"/>
  <c r="H49" i="9"/>
  <c r="J49" i="9" s="1"/>
  <c r="G49" i="9"/>
  <c r="R48" i="9"/>
  <c r="P48" i="9"/>
  <c r="N48" i="9"/>
  <c r="L48" i="9"/>
  <c r="S48" i="9" s="1"/>
  <c r="H48" i="9"/>
  <c r="J48" i="9" s="1"/>
  <c r="G48" i="9"/>
  <c r="R47" i="9"/>
  <c r="P47" i="9"/>
  <c r="N47" i="9"/>
  <c r="L47" i="9"/>
  <c r="S47" i="9" s="1"/>
  <c r="H47" i="9"/>
  <c r="J47" i="9" s="1"/>
  <c r="G47" i="9"/>
  <c r="R46" i="9"/>
  <c r="P46" i="9"/>
  <c r="N46" i="9"/>
  <c r="L46" i="9"/>
  <c r="S46" i="9" s="1"/>
  <c r="H46" i="9"/>
  <c r="J46" i="9" s="1"/>
  <c r="G46" i="9"/>
  <c r="R45" i="9"/>
  <c r="P45" i="9"/>
  <c r="N45" i="9"/>
  <c r="L45" i="9"/>
  <c r="S45" i="9" s="1"/>
  <c r="H45" i="9"/>
  <c r="J45" i="9" s="1"/>
  <c r="G45" i="9"/>
  <c r="R44" i="9"/>
  <c r="P44" i="9"/>
  <c r="N44" i="9"/>
  <c r="L44" i="9"/>
  <c r="S44" i="9" s="1"/>
  <c r="H44" i="9"/>
  <c r="J44" i="9" s="1"/>
  <c r="G44" i="9"/>
  <c r="R43" i="9"/>
  <c r="P43" i="9"/>
  <c r="N43" i="9"/>
  <c r="L43" i="9"/>
  <c r="S43" i="9" s="1"/>
  <c r="H43" i="9"/>
  <c r="J43" i="9" s="1"/>
  <c r="G43" i="9"/>
  <c r="R42" i="9"/>
  <c r="P42" i="9"/>
  <c r="N42" i="9"/>
  <c r="L42" i="9"/>
  <c r="S42" i="9" s="1"/>
  <c r="H42" i="9"/>
  <c r="J42" i="9" s="1"/>
  <c r="G42" i="9"/>
  <c r="R41" i="9"/>
  <c r="P41" i="9"/>
  <c r="N41" i="9"/>
  <c r="L41" i="9"/>
  <c r="S41" i="9" s="1"/>
  <c r="H41" i="9"/>
  <c r="J41" i="9" s="1"/>
  <c r="G41" i="9"/>
  <c r="R40" i="9"/>
  <c r="P40" i="9"/>
  <c r="N40" i="9"/>
  <c r="L40" i="9"/>
  <c r="S40" i="9" s="1"/>
  <c r="H40" i="9"/>
  <c r="J40" i="9" s="1"/>
  <c r="G40" i="9"/>
  <c r="R39" i="9"/>
  <c r="P39" i="9"/>
  <c r="N39" i="9"/>
  <c r="L39" i="9"/>
  <c r="S39" i="9" s="1"/>
  <c r="H39" i="9"/>
  <c r="J39" i="9" s="1"/>
  <c r="G39" i="9"/>
  <c r="R38" i="9"/>
  <c r="P38" i="9"/>
  <c r="N38" i="9"/>
  <c r="L38" i="9"/>
  <c r="S38" i="9" s="1"/>
  <c r="H38" i="9"/>
  <c r="J38" i="9" s="1"/>
  <c r="G38" i="9"/>
  <c r="R37" i="9"/>
  <c r="P37" i="9"/>
  <c r="N37" i="9"/>
  <c r="L37" i="9"/>
  <c r="S37" i="9" s="1"/>
  <c r="H37" i="9"/>
  <c r="J37" i="9" s="1"/>
  <c r="G37" i="9"/>
  <c r="R36" i="9"/>
  <c r="P36" i="9"/>
  <c r="N36" i="9"/>
  <c r="L36" i="9"/>
  <c r="S36" i="9" s="1"/>
  <c r="H36" i="9"/>
  <c r="J36" i="9" s="1"/>
  <c r="G36" i="9"/>
  <c r="R35" i="9"/>
  <c r="P35" i="9"/>
  <c r="N35" i="9"/>
  <c r="L35" i="9"/>
  <c r="S35" i="9" s="1"/>
  <c r="H35" i="9"/>
  <c r="J35" i="9" s="1"/>
  <c r="G35" i="9"/>
  <c r="R34" i="9"/>
  <c r="P34" i="9"/>
  <c r="N34" i="9"/>
  <c r="L34" i="9"/>
  <c r="S34" i="9" s="1"/>
  <c r="H34" i="9"/>
  <c r="J34" i="9" s="1"/>
  <c r="G34" i="9"/>
  <c r="R33" i="9"/>
  <c r="P33" i="9"/>
  <c r="N33" i="9"/>
  <c r="L33" i="9"/>
  <c r="S33" i="9" s="1"/>
  <c r="H33" i="9"/>
  <c r="J33" i="9" s="1"/>
  <c r="G33" i="9"/>
  <c r="R32" i="9"/>
  <c r="P32" i="9"/>
  <c r="N32" i="9"/>
  <c r="L32" i="9"/>
  <c r="S32" i="9" s="1"/>
  <c r="H32" i="9"/>
  <c r="J32" i="9" s="1"/>
  <c r="G32" i="9"/>
  <c r="R31" i="9"/>
  <c r="P31" i="9"/>
  <c r="N31" i="9"/>
  <c r="L31" i="9"/>
  <c r="S31" i="9" s="1"/>
  <c r="H31" i="9"/>
  <c r="J31" i="9" s="1"/>
  <c r="G31" i="9"/>
  <c r="R30" i="9"/>
  <c r="P30" i="9"/>
  <c r="N30" i="9"/>
  <c r="L30" i="9"/>
  <c r="S30" i="9" s="1"/>
  <c r="H30" i="9"/>
  <c r="J30" i="9" s="1"/>
  <c r="G30" i="9"/>
  <c r="R29" i="9"/>
  <c r="P29" i="9"/>
  <c r="N29" i="9"/>
  <c r="L29" i="9"/>
  <c r="S29" i="9" s="1"/>
  <c r="H29" i="9"/>
  <c r="J29" i="9" s="1"/>
  <c r="G29" i="9"/>
  <c r="R28" i="9"/>
  <c r="P28" i="9"/>
  <c r="N28" i="9"/>
  <c r="L28" i="9"/>
  <c r="S28" i="9" s="1"/>
  <c r="H28" i="9"/>
  <c r="J28" i="9" s="1"/>
  <c r="G28" i="9"/>
  <c r="R27" i="9"/>
  <c r="P27" i="9"/>
  <c r="N27" i="9"/>
  <c r="L27" i="9"/>
  <c r="S27" i="9" s="1"/>
  <c r="H27" i="9"/>
  <c r="J27" i="9" s="1"/>
  <c r="G27" i="9"/>
  <c r="R26" i="9"/>
  <c r="P26" i="9"/>
  <c r="N26" i="9"/>
  <c r="L26" i="9"/>
  <c r="S26" i="9" s="1"/>
  <c r="H26" i="9"/>
  <c r="J26" i="9" s="1"/>
  <c r="G26" i="9"/>
  <c r="R25" i="9"/>
  <c r="P25" i="9"/>
  <c r="N25" i="9"/>
  <c r="L25" i="9"/>
  <c r="S25" i="9" s="1"/>
  <c r="H25" i="9"/>
  <c r="J25" i="9" s="1"/>
  <c r="G25" i="9"/>
  <c r="R24" i="9"/>
  <c r="P24" i="9"/>
  <c r="N24" i="9"/>
  <c r="L24" i="9"/>
  <c r="S24" i="9" s="1"/>
  <c r="H24" i="9"/>
  <c r="J24" i="9" s="1"/>
  <c r="G24" i="9"/>
  <c r="R23" i="9"/>
  <c r="P23" i="9"/>
  <c r="N23" i="9"/>
  <c r="L23" i="9"/>
  <c r="S23" i="9" s="1"/>
  <c r="H23" i="9"/>
  <c r="J23" i="9" s="1"/>
  <c r="G23" i="9"/>
  <c r="R54" i="8"/>
  <c r="P54" i="8"/>
  <c r="N54" i="8"/>
  <c r="L54" i="8"/>
  <c r="S54" i="8" s="1"/>
  <c r="H54" i="8"/>
  <c r="J54" i="8" s="1"/>
  <c r="G54" i="8"/>
  <c r="R53" i="8"/>
  <c r="P53" i="8"/>
  <c r="N53" i="8"/>
  <c r="L53" i="8"/>
  <c r="S53" i="8" s="1"/>
  <c r="H53" i="8"/>
  <c r="J53" i="8" s="1"/>
  <c r="G53" i="8"/>
  <c r="R52" i="8"/>
  <c r="P52" i="8"/>
  <c r="N52" i="8"/>
  <c r="L52" i="8"/>
  <c r="S52" i="8" s="1"/>
  <c r="H52" i="8"/>
  <c r="J52" i="8" s="1"/>
  <c r="G52" i="8"/>
  <c r="R51" i="8"/>
  <c r="P51" i="8"/>
  <c r="N51" i="8"/>
  <c r="L51" i="8"/>
  <c r="S51" i="8" s="1"/>
  <c r="H51" i="8"/>
  <c r="J51" i="8" s="1"/>
  <c r="G51" i="8"/>
  <c r="R50" i="8"/>
  <c r="P50" i="8"/>
  <c r="N50" i="8"/>
  <c r="L50" i="8"/>
  <c r="S50" i="8" s="1"/>
  <c r="H50" i="8"/>
  <c r="J50" i="8" s="1"/>
  <c r="G50" i="8"/>
  <c r="R49" i="8"/>
  <c r="P49" i="8"/>
  <c r="N49" i="8"/>
  <c r="L49" i="8"/>
  <c r="S49" i="8" s="1"/>
  <c r="H49" i="8"/>
  <c r="J49" i="8" s="1"/>
  <c r="G49" i="8"/>
  <c r="R48" i="8"/>
  <c r="P48" i="8"/>
  <c r="N48" i="8"/>
  <c r="L48" i="8"/>
  <c r="S48" i="8" s="1"/>
  <c r="H48" i="8"/>
  <c r="J48" i="8" s="1"/>
  <c r="G48" i="8"/>
  <c r="R47" i="8"/>
  <c r="P47" i="8"/>
  <c r="N47" i="8"/>
  <c r="L47" i="8"/>
  <c r="S47" i="8" s="1"/>
  <c r="H47" i="8"/>
  <c r="J47" i="8" s="1"/>
  <c r="G47" i="8"/>
  <c r="R46" i="8"/>
  <c r="P46" i="8"/>
  <c r="N46" i="8"/>
  <c r="L46" i="8"/>
  <c r="S46" i="8" s="1"/>
  <c r="H46" i="8"/>
  <c r="J46" i="8" s="1"/>
  <c r="G46" i="8"/>
  <c r="R45" i="8"/>
  <c r="P45" i="8"/>
  <c r="N45" i="8"/>
  <c r="L45" i="8"/>
  <c r="S45" i="8" s="1"/>
  <c r="H45" i="8"/>
  <c r="J45" i="8" s="1"/>
  <c r="G45" i="8"/>
  <c r="R44" i="8"/>
  <c r="P44" i="8"/>
  <c r="N44" i="8"/>
  <c r="L44" i="8"/>
  <c r="S44" i="8" s="1"/>
  <c r="H44" i="8"/>
  <c r="J44" i="8" s="1"/>
  <c r="G44" i="8"/>
  <c r="R43" i="8"/>
  <c r="P43" i="8"/>
  <c r="N43" i="8"/>
  <c r="L43" i="8"/>
  <c r="S43" i="8" s="1"/>
  <c r="H43" i="8"/>
  <c r="J43" i="8" s="1"/>
  <c r="G43" i="8"/>
  <c r="R42" i="8"/>
  <c r="P42" i="8"/>
  <c r="N42" i="8"/>
  <c r="L42" i="8"/>
  <c r="S42" i="8" s="1"/>
  <c r="H42" i="8"/>
  <c r="J42" i="8" s="1"/>
  <c r="G42" i="8"/>
  <c r="R41" i="8"/>
  <c r="P41" i="8"/>
  <c r="N41" i="8"/>
  <c r="L41" i="8"/>
  <c r="S41" i="8" s="1"/>
  <c r="H41" i="8"/>
  <c r="J41" i="8" s="1"/>
  <c r="G41" i="8"/>
  <c r="R40" i="8"/>
  <c r="P40" i="8"/>
  <c r="N40" i="8"/>
  <c r="L40" i="8"/>
  <c r="S40" i="8" s="1"/>
  <c r="H40" i="8"/>
  <c r="J40" i="8" s="1"/>
  <c r="G40" i="8"/>
  <c r="R39" i="8"/>
  <c r="P39" i="8"/>
  <c r="N39" i="8"/>
  <c r="L39" i="8"/>
  <c r="S39" i="8" s="1"/>
  <c r="H39" i="8"/>
  <c r="J39" i="8" s="1"/>
  <c r="G39" i="8"/>
  <c r="R38" i="8"/>
  <c r="P38" i="8"/>
  <c r="N38" i="8"/>
  <c r="L38" i="8"/>
  <c r="S38" i="8" s="1"/>
  <c r="H38" i="8"/>
  <c r="J38" i="8" s="1"/>
  <c r="G38" i="8"/>
  <c r="R37" i="8"/>
  <c r="P37" i="8"/>
  <c r="N37" i="8"/>
  <c r="L37" i="8"/>
  <c r="S37" i="8" s="1"/>
  <c r="H37" i="8"/>
  <c r="J37" i="8" s="1"/>
  <c r="G37" i="8"/>
  <c r="R36" i="8"/>
  <c r="P36" i="8"/>
  <c r="N36" i="8"/>
  <c r="L36" i="8"/>
  <c r="S36" i="8" s="1"/>
  <c r="H36" i="8"/>
  <c r="J36" i="8" s="1"/>
  <c r="G36" i="8"/>
  <c r="R35" i="8"/>
  <c r="P35" i="8"/>
  <c r="N35" i="8"/>
  <c r="L35" i="8"/>
  <c r="S35" i="8" s="1"/>
  <c r="H35" i="8"/>
  <c r="J35" i="8" s="1"/>
  <c r="G35" i="8"/>
  <c r="R34" i="8"/>
  <c r="P34" i="8"/>
  <c r="N34" i="8"/>
  <c r="L34" i="8"/>
  <c r="S34" i="8" s="1"/>
  <c r="H34" i="8"/>
  <c r="J34" i="8" s="1"/>
  <c r="G34" i="8"/>
  <c r="R33" i="8"/>
  <c r="P33" i="8"/>
  <c r="N33" i="8"/>
  <c r="L33" i="8"/>
  <c r="S33" i="8" s="1"/>
  <c r="H33" i="8"/>
  <c r="J33" i="8" s="1"/>
  <c r="G33" i="8"/>
  <c r="R32" i="8"/>
  <c r="P32" i="8"/>
  <c r="N32" i="8"/>
  <c r="L32" i="8"/>
  <c r="S32" i="8" s="1"/>
  <c r="H32" i="8"/>
  <c r="J32" i="8" s="1"/>
  <c r="G32" i="8"/>
  <c r="R31" i="8"/>
  <c r="P31" i="8"/>
  <c r="N31" i="8"/>
  <c r="L31" i="8"/>
  <c r="S31" i="8" s="1"/>
  <c r="H31" i="8"/>
  <c r="J31" i="8" s="1"/>
  <c r="G31" i="8"/>
  <c r="R30" i="8"/>
  <c r="P30" i="8"/>
  <c r="N30" i="8"/>
  <c r="L30" i="8"/>
  <c r="S30" i="8" s="1"/>
  <c r="H30" i="8"/>
  <c r="J30" i="8" s="1"/>
  <c r="G30" i="8"/>
  <c r="R29" i="8"/>
  <c r="P29" i="8"/>
  <c r="N29" i="8"/>
  <c r="L29" i="8"/>
  <c r="S29" i="8" s="1"/>
  <c r="H29" i="8"/>
  <c r="J29" i="8" s="1"/>
  <c r="G29" i="8"/>
  <c r="R28" i="8"/>
  <c r="P28" i="8"/>
  <c r="N28" i="8"/>
  <c r="L28" i="8"/>
  <c r="S28" i="8" s="1"/>
  <c r="H28" i="8"/>
  <c r="J28" i="8" s="1"/>
  <c r="G28" i="8"/>
  <c r="R27" i="8"/>
  <c r="P27" i="8"/>
  <c r="N27" i="8"/>
  <c r="L27" i="8"/>
  <c r="S27" i="8" s="1"/>
  <c r="H27" i="8"/>
  <c r="J27" i="8" s="1"/>
  <c r="G27" i="8"/>
  <c r="R26" i="8"/>
  <c r="P26" i="8"/>
  <c r="N26" i="8"/>
  <c r="L26" i="8"/>
  <c r="S26" i="8" s="1"/>
  <c r="H26" i="8"/>
  <c r="J26" i="8" s="1"/>
  <c r="G26" i="8"/>
  <c r="R25" i="8"/>
  <c r="P25" i="8"/>
  <c r="N25" i="8"/>
  <c r="L25" i="8"/>
  <c r="S25" i="8" s="1"/>
  <c r="H25" i="8"/>
  <c r="J25" i="8" s="1"/>
  <c r="G25" i="8"/>
  <c r="R24" i="8"/>
  <c r="P24" i="8"/>
  <c r="N24" i="8"/>
  <c r="L24" i="8"/>
  <c r="S24" i="8" s="1"/>
  <c r="H24" i="8"/>
  <c r="J24" i="8" s="1"/>
  <c r="G24" i="8"/>
  <c r="R23" i="8"/>
  <c r="P23" i="8"/>
  <c r="N23" i="8"/>
  <c r="L23" i="8"/>
  <c r="S23" i="8" s="1"/>
  <c r="H23" i="8"/>
  <c r="J23" i="8" s="1"/>
  <c r="G23" i="8"/>
  <c r="R54" i="7"/>
  <c r="P54" i="7"/>
  <c r="N54" i="7"/>
  <c r="L54" i="7"/>
  <c r="S54" i="7" s="1"/>
  <c r="H54" i="7"/>
  <c r="J54" i="7" s="1"/>
  <c r="G54" i="7"/>
  <c r="R53" i="7"/>
  <c r="P53" i="7"/>
  <c r="N53" i="7"/>
  <c r="L53" i="7"/>
  <c r="H53" i="7"/>
  <c r="J53" i="7" s="1"/>
  <c r="G53" i="7"/>
  <c r="S53" i="7" l="1"/>
  <c r="H24" i="7"/>
  <c r="H25" i="7"/>
  <c r="J25" i="7" s="1"/>
  <c r="H26" i="7"/>
  <c r="H27" i="7"/>
  <c r="J27" i="7" s="1"/>
  <c r="H28" i="7"/>
  <c r="J28" i="7" s="1"/>
  <c r="H29" i="7"/>
  <c r="J29" i="7" s="1"/>
  <c r="H30" i="7"/>
  <c r="J30" i="7" s="1"/>
  <c r="H31" i="7"/>
  <c r="J31" i="7" s="1"/>
  <c r="H32" i="7"/>
  <c r="J32" i="7" s="1"/>
  <c r="H33" i="7"/>
  <c r="J33" i="7" s="1"/>
  <c r="H34" i="7"/>
  <c r="J34" i="7" s="1"/>
  <c r="H35" i="7"/>
  <c r="J35" i="7" s="1"/>
  <c r="H36" i="7"/>
  <c r="J36" i="7" s="1"/>
  <c r="H37" i="7"/>
  <c r="J37" i="7" s="1"/>
  <c r="H38" i="7"/>
  <c r="J38" i="7" s="1"/>
  <c r="H39" i="7"/>
  <c r="J39" i="7" s="1"/>
  <c r="H40" i="7"/>
  <c r="J40" i="7" s="1"/>
  <c r="H41" i="7"/>
  <c r="J41" i="7" s="1"/>
  <c r="H42" i="7"/>
  <c r="J42" i="7" s="1"/>
  <c r="H43" i="7"/>
  <c r="J43" i="7" s="1"/>
  <c r="H44" i="7"/>
  <c r="J44" i="7" s="1"/>
  <c r="H45" i="7"/>
  <c r="J45" i="7" s="1"/>
  <c r="H46" i="7"/>
  <c r="J46" i="7" s="1"/>
  <c r="H47" i="7"/>
  <c r="J47" i="7" s="1"/>
  <c r="H48" i="7"/>
  <c r="J48" i="7" s="1"/>
  <c r="H49" i="7"/>
  <c r="J49" i="7" s="1"/>
  <c r="H50" i="7"/>
  <c r="J50" i="7" s="1"/>
  <c r="H51" i="7"/>
  <c r="J51" i="7" s="1"/>
  <c r="H52" i="7"/>
  <c r="J52" i="7" s="1"/>
  <c r="H23" i="7"/>
  <c r="J23" i="7" s="1"/>
  <c r="J24" i="7"/>
  <c r="J26"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23" i="7"/>
  <c r="R52" i="7" l="1"/>
  <c r="P52" i="7"/>
  <c r="N52" i="7"/>
  <c r="L52" i="7"/>
  <c r="R51" i="7"/>
  <c r="P51" i="7"/>
  <c r="N51" i="7"/>
  <c r="L51" i="7"/>
  <c r="R50" i="7"/>
  <c r="P50" i="7"/>
  <c r="N50" i="7"/>
  <c r="L50" i="7"/>
  <c r="R49" i="7"/>
  <c r="P49" i="7"/>
  <c r="N49" i="7"/>
  <c r="L49" i="7"/>
  <c r="S49" i="7" s="1"/>
  <c r="R48" i="7"/>
  <c r="P48" i="7"/>
  <c r="N48" i="7"/>
  <c r="L48" i="7"/>
  <c r="R47" i="7"/>
  <c r="P47" i="7"/>
  <c r="N47" i="7"/>
  <c r="L47" i="7"/>
  <c r="R46" i="7"/>
  <c r="P46" i="7"/>
  <c r="N46" i="7"/>
  <c r="L46" i="7"/>
  <c r="R45" i="7"/>
  <c r="P45" i="7"/>
  <c r="N45" i="7"/>
  <c r="L45" i="7"/>
  <c r="S45" i="7" s="1"/>
  <c r="R44" i="7"/>
  <c r="P44" i="7"/>
  <c r="N44" i="7"/>
  <c r="L44" i="7"/>
  <c r="S44" i="7" s="1"/>
  <c r="R43" i="7"/>
  <c r="P43" i="7"/>
  <c r="N43" i="7"/>
  <c r="L43" i="7"/>
  <c r="S43" i="7" s="1"/>
  <c r="R42" i="7"/>
  <c r="P42" i="7"/>
  <c r="N42" i="7"/>
  <c r="L42" i="7"/>
  <c r="S42" i="7" s="1"/>
  <c r="R41" i="7"/>
  <c r="P41" i="7"/>
  <c r="N41" i="7"/>
  <c r="L41" i="7"/>
  <c r="R40" i="7"/>
  <c r="P40" i="7"/>
  <c r="N40" i="7"/>
  <c r="L40" i="7"/>
  <c r="R39" i="7"/>
  <c r="P39" i="7"/>
  <c r="N39" i="7"/>
  <c r="L39" i="7"/>
  <c r="R38" i="7"/>
  <c r="P38" i="7"/>
  <c r="N38" i="7"/>
  <c r="L38" i="7"/>
  <c r="S38" i="7" s="1"/>
  <c r="R37" i="7"/>
  <c r="P37" i="7"/>
  <c r="N37" i="7"/>
  <c r="L37" i="7"/>
  <c r="S37" i="7" s="1"/>
  <c r="R36" i="7"/>
  <c r="P36" i="7"/>
  <c r="N36" i="7"/>
  <c r="L36" i="7"/>
  <c r="S36" i="7" s="1"/>
  <c r="R35" i="7"/>
  <c r="P35" i="7"/>
  <c r="N35" i="7"/>
  <c r="L35" i="7"/>
  <c r="R34" i="7"/>
  <c r="P34" i="7"/>
  <c r="N34" i="7"/>
  <c r="L34" i="7"/>
  <c r="R33" i="7"/>
  <c r="P33" i="7"/>
  <c r="N33" i="7"/>
  <c r="L33" i="7"/>
  <c r="S33" i="7" s="1"/>
  <c r="R32" i="7"/>
  <c r="P32" i="7"/>
  <c r="N32" i="7"/>
  <c r="L32" i="7"/>
  <c r="R31" i="7"/>
  <c r="P31" i="7"/>
  <c r="N31" i="7"/>
  <c r="L31" i="7"/>
  <c r="S31" i="7" s="1"/>
  <c r="R30" i="7"/>
  <c r="P30" i="7"/>
  <c r="N30" i="7"/>
  <c r="L30" i="7"/>
  <c r="S30" i="7" s="1"/>
  <c r="R29" i="7"/>
  <c r="P29" i="7"/>
  <c r="N29" i="7"/>
  <c r="L29" i="7"/>
  <c r="S29" i="7" s="1"/>
  <c r="R28" i="7"/>
  <c r="P28" i="7"/>
  <c r="N28" i="7"/>
  <c r="L28" i="7"/>
  <c r="R27" i="7"/>
  <c r="P27" i="7"/>
  <c r="N27" i="7"/>
  <c r="L27" i="7"/>
  <c r="R26" i="7"/>
  <c r="P26" i="7"/>
  <c r="N26" i="7"/>
  <c r="L26" i="7"/>
  <c r="R25" i="7"/>
  <c r="P25" i="7"/>
  <c r="N25" i="7"/>
  <c r="L25" i="7"/>
  <c r="S25" i="7" s="1"/>
  <c r="R24" i="7"/>
  <c r="P24" i="7"/>
  <c r="N24" i="7"/>
  <c r="L24" i="7"/>
  <c r="S24" i="7" s="1"/>
  <c r="R23" i="7"/>
  <c r="P23" i="7"/>
  <c r="N23" i="7"/>
  <c r="L23" i="7"/>
  <c r="S27" i="7" l="1"/>
  <c r="S32" i="7"/>
  <c r="S28" i="7"/>
  <c r="S34" i="7"/>
  <c r="S40" i="7"/>
  <c r="S46" i="7"/>
  <c r="S52" i="7"/>
  <c r="S35" i="7"/>
  <c r="S47" i="7"/>
  <c r="S41" i="7"/>
  <c r="S26" i="7"/>
  <c r="S48" i="7"/>
  <c r="S51" i="7"/>
  <c r="S23" i="7"/>
  <c r="S39" i="7"/>
  <c r="S50" i="7"/>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D90958E2-258B-473D-8A8C-F80B1095C75C}">
      <text>
        <r>
          <rPr>
            <b/>
            <sz val="9"/>
            <color indexed="81"/>
            <rFont val="Tahoma"/>
            <family val="2"/>
          </rPr>
          <t>Señor oferente, por favor diligencie este espacio.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A91B3FB0-8C63-4816-8254-C1756617590E}">
      <text>
        <r>
          <rPr>
            <b/>
            <sz val="9"/>
            <color indexed="81"/>
            <rFont val="Tahoma"/>
            <family val="2"/>
          </rPr>
          <t>Señor oferente, por favor diligencie este espacio.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4789591D-256B-4D8F-9732-4B4FA5E401E5}">
      <text>
        <r>
          <rPr>
            <b/>
            <sz val="9"/>
            <color indexed="81"/>
            <rFont val="Tahoma"/>
            <family val="2"/>
          </rPr>
          <t>Señor oferente, por favor diligencie este espacio.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F9" authorId="0" shapeId="0" xr:uid="{6C8F8673-0F67-4EFE-859C-E41DD697FEF3}">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<sst xmlns="http://schemas.openxmlformats.org/spreadsheetml/2006/main" count="503" uniqueCount="116">
  <si>
    <t>MACROPROCESO DE APOYO</t>
  </si>
  <si>
    <t xml:space="preserve">PROCESO GESTIÓN BIENES Y SERVICIOS </t>
  </si>
  <si>
    <t>JUSTIFICACIÓN ANÁLISIS DE PRECIOS ARTIFICIALMENTE BAJOS</t>
  </si>
  <si>
    <t>32.1</t>
  </si>
  <si>
    <t>AAAA / MM / DD</t>
  </si>
  <si>
    <t>OBJETO:</t>
  </si>
  <si>
    <t>ASPECTOS A TENER EN CUENTA</t>
  </si>
  <si>
    <t xml:space="preserve">ALERTA VALOR MÍNIMO ACEPTABLE </t>
  </si>
  <si>
    <t xml:space="preserve">GASTOS GENERALES </t>
  </si>
  <si>
    <t>IMPREVISTOS</t>
  </si>
  <si>
    <t>UTILIDAD MARGINAL</t>
  </si>
  <si>
    <t>PORCENTAJE (%)</t>
  </si>
  <si>
    <t>VALOR ($)</t>
  </si>
  <si>
    <t>FIRMA DEL REPRESENTANTE LEGAL/PERSONA NATURAL</t>
  </si>
  <si>
    <t>NOMBRE DEL REPRESENTANTE LEGAL/PERSONA NATURAL</t>
  </si>
  <si>
    <t>NOMBRE DEL OFERENTE O RAZÓN SOCIAL</t>
  </si>
  <si>
    <t>32.1-41</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</si>
  <si>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</si>
  <si>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</si>
  <si>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</si>
  <si>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</si>
  <si>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</si>
  <si>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</si>
  <si>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</si>
  <si>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</si>
  <si>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</si>
  <si>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</si>
  <si>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</si>
  <si>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</si>
  <si>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</si>
  <si>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</si>
  <si>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</si>
  <si>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</si>
  <si>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</si>
  <si>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</si>
  <si>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</si>
  <si>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</si>
  <si>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</si>
  <si>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</si>
  <si>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</si>
  <si>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</si>
  <si>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</si>
  <si>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</si>
  <si>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</si>
  <si>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</si>
  <si>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</si>
  <si>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</si>
  <si>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</si>
  <si>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</si>
  <si>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</si>
  <si>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</si>
  <si>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</si>
  <si>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</si>
  <si>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</si>
  <si>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</si>
  <si>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</si>
  <si>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</si>
  <si>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</si>
  <si>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</si>
  <si>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</si>
  <si>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</si>
  <si>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</si>
  <si>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</si>
  <si>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VERSIÓN: 5</t>
  </si>
  <si>
    <t>VIGENCIA: 2025-02-xx</t>
  </si>
  <si>
    <t>PÁGINA: 3 de 3</t>
  </si>
  <si>
    <t>No.</t>
  </si>
  <si>
    <t>Porcentajes</t>
  </si>
  <si>
    <t>Profesional</t>
  </si>
  <si>
    <t>COSTO DEL BIEN, SERVICIO U OBRA</t>
  </si>
  <si>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</si>
  <si>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</si>
  <si>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</si>
  <si>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</si>
  <si>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</si>
  <si>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</si>
  <si>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</si>
  <si>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CÓDIGO:  ABSr132</t>
  </si>
  <si>
    <t>VIGENCIA: 2025-02-28</t>
  </si>
  <si>
    <t>PÁGINA: 2 de 2</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</si>
  <si>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3.JUSTIFICAR EN DEBIDA FORMA EL VALOR OFERTADO.</t>
    </r>
  </si>
  <si>
    <t>SERVICIO DE ARRENDAMIENTO DE VEHÍCULOS PARA EL DESARROLLO DE SALIDAS Y PRÁCTICAS ACADÉMICAS Y LA PARTICIPACIÓN EN LOS EVENTOS ORGANIZADOS POR LA COMUNIDAD ACADÉMICA Y ADMINISTRATIVA DE LA UNIVERSIDAD DE CUNDINAMARCA EXTENSIÓN ZIPAQUIRÁ, DURANTE LA VIGENCIA 2025.</t>
  </si>
  <si>
    <t>ZIPAQUIRA - BOGOTA - ZIPAQUIRA</t>
  </si>
  <si>
    <t>ZIPAQUIRA - BUCARAMANGA - ZIPAQUIRA</t>
  </si>
  <si>
    <t>ZIPAQUIRA - CALI - ZIPAQUIRA</t>
  </si>
  <si>
    <t xml:space="preserve"> ZIPAQUIRA -CHIA - ZIPAQUIRA</t>
  </si>
  <si>
    <t xml:space="preserve"> ZIPAQUIRA - FACATATIVA - ZIPAQUIRA</t>
  </si>
  <si>
    <t>ZIPAQUIRA - FUSAGASUGA - ZIPAQUIRA</t>
  </si>
  <si>
    <t xml:space="preserve"> ZIPAQUIRA - GIRADOT - ZIPAQUIRA</t>
  </si>
  <si>
    <t xml:space="preserve"> ZIPAQUIRA - IBAGUE - ZIPAQUIRA</t>
  </si>
  <si>
    <t xml:space="preserve"> ZIPAQUIRA - MEDELLIN - ZIPAQUIRA</t>
  </si>
  <si>
    <t>UDEC ZIPAQUIRA - NEIVA - ZIPAQUIRA</t>
  </si>
  <si>
    <t xml:space="preserve"> ZIPAQUIRA -PERIMETRO URBANO - ZIPAQUIRA</t>
  </si>
  <si>
    <t xml:space="preserve"> ZIPAQUIRA - PEREIRA - ZIPAQUIRA</t>
  </si>
  <si>
    <t>ZIPAQUIRA -SOACHA - ZIPAQUIRA</t>
  </si>
  <si>
    <t>ZIPAQUIRA - SOPO - ZIPAQUIRA</t>
  </si>
  <si>
    <t xml:space="preserve"> ZIPAQUIRA - TABIO - ZIPAQUIRA</t>
  </si>
  <si>
    <t xml:space="preserve"> ZIPAQUIRA - TENJO - ZIPAQUIRA</t>
  </si>
  <si>
    <t xml:space="preserve"> ZIPAQUIRA - TOCANCIPA - ZIPAQUIRA</t>
  </si>
  <si>
    <t>ZIPAQUIRA - TUNJA - ZIPAQUIRA</t>
  </si>
  <si>
    <t>ZIPAQUIRA -GUASCA - ZIPAQUIRA</t>
  </si>
  <si>
    <t>ZIPAQUIRA - SUSA - ZIPAQUIRA</t>
  </si>
  <si>
    <t>ZIPAQUIRA - SUTATAUSA - ZIPAQUIRA</t>
  </si>
  <si>
    <t>ZIPAQUIRA - NEMOCON - ZIPAQUIRA</t>
  </si>
  <si>
    <t>ZIPAQUIRA - BRICEÑO - ZIPAQUIRA</t>
  </si>
  <si>
    <t>ZIPAQUIRA - CHIQUINQUIRA - ZIPAQUIRA</t>
  </si>
  <si>
    <t>ZIPAQUIRA - BOYACA - ZIPAQUIRA</t>
  </si>
  <si>
    <t>ZIPAQUIRA - COGUA - ZIPAQUIRA</t>
  </si>
  <si>
    <t>ZIPAQUIRA - GACHANCIPA - ZIPAQUIRA</t>
  </si>
  <si>
    <t>ZIPAQUIRA - SUBACHOQUE - ZIPAQUIRA</t>
  </si>
  <si>
    <t>ZIPAQUIRA - PACHO - ZIPAQUIRA</t>
  </si>
  <si>
    <t>ZIPAQUIRA - SUESCA - ZIPAQUIRA</t>
  </si>
  <si>
    <t>ZIPAQUIRA -UBATE - ZIPAQUIRA</t>
  </si>
  <si>
    <t>ZIPAQUIRA - VILLAVICENCIO - ZIPAQUIRA</t>
  </si>
  <si>
    <t>Carrera 15 # 2 sur 200, Universidad de Cundinamarca Extensión Zipaquirá.</t>
  </si>
  <si>
    <t>ORIGEN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</si>
</sst>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164" formatCode="_-* #,##0.00_-;\-* #,##0.00_-;_-* &quot;-&quot;_-;_-@_-"/>
    <numFmt numFmtId="165" formatCode="yyyy\-mm\-dd;@"/>
    <numFmt numFmtId="166" formatCode="_-&quot;$&quot;\ * #,##0_-;\-&quot;$&quot;\ * #,##0_-;_-&quot;$&quot;\ * &quot;-&quot;??_-;_-@_-"/>
    <numFmt numFmtId="167" formatCode="_-[$$-240A]\ * #,##0_-;\-[$$-240A]\ * #,##0_-;_-[$$-240A]\ * &quot;-&quot;??_-;_-@_-"/>
    <numFmt numFmtId="168" formatCode="_-[$$-240A]\ * #,##0.00_-;\-[$$-240A]\ * #,##0.00_-;_-[$$-240A]\ * &quot;-&quot;??_-;_-@_-"/>
  </numFmts>
  <fonts count="25"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sz val="10"/>
      <color theme="1"/>
      <name val="Arial"/>
      <family val="2"/>
    </font>
    <font>
      <b/>
      <sz val="10"/>
      <color theme="0"/>
      <name val="Arial"/>
      <family val="2"/>
    </font>
    <font>
      <b/>
      <sz val="11"/>
      <color theme="1"/>
      <name val="Arial"/>
      <family val="2"/>
    </font>
    <font>
      <sz val="11"/>
      <color rgb="FF202124"/>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1"/>
      <color theme="1"/>
      <name val="Arial"/>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sz val="11"/>
      <color rgb="FFFF0000"/>
      <name val="Arial"/>
      <family val="2"/>
    </font>
    <font>
      <sz val="9"/>
      <color theme="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FFFFFF"/>
        <bgColor rgb="FFFFFFCC"/>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5">
    <xf numFmtId="0" fontId="0" fillId="0" borderId="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32">
    <xf numFmtId="0" fontId="0" fillId="0" borderId="0" xfId="0"/>
    <xf numFmtId="0" fontId="7" fillId="0" borderId="0" xfId="0" applyFont="1"/>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0" fillId="2" borderId="0" xfId="0" applyFill="1"/>
    <xf numFmtId="0" fontId="9"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2" borderId="0" xfId="0" applyFont="1" applyFill="1" applyAlignment="1">
      <alignment horizontal="justify" vertical="center" wrapText="1"/>
    </xf>
    <xf numFmtId="0" fontId="10"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3" fillId="2" borderId="0" xfId="0" applyFont="1" applyFill="1" applyAlignment="1">
      <alignment horizontal="right" vertical="center" wrapText="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6" fillId="2" borderId="0" xfId="0" applyFont="1" applyFill="1" applyProtection="1">
      <protection hidden="1"/>
    </xf>
    <xf numFmtId="41" fontId="2" fillId="0" borderId="5" xfId="1" applyFont="1" applyFill="1" applyBorder="1" applyAlignment="1" applyProtection="1">
      <alignment horizontal="left" vertical="center" wrapText="1"/>
      <protection hidden="1"/>
    </xf>
    <xf numFmtId="0" fontId="2" fillId="2" borderId="0" xfId="0" applyFont="1" applyFill="1" applyAlignment="1" applyProtection="1">
      <alignment vertical="center" wrapText="1"/>
      <protection hidden="1"/>
    </xf>
    <xf numFmtId="0" fontId="10" fillId="3" borderId="2" xfId="0" applyFont="1" applyFill="1" applyBorder="1" applyAlignment="1" applyProtection="1">
      <alignment horizontal="center" vertical="center" wrapText="1"/>
      <protection hidden="1"/>
    </xf>
    <xf numFmtId="0" fontId="6"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6" fillId="2" borderId="0" xfId="0" applyNumberFormat="1" applyFont="1" applyFill="1" applyAlignment="1" applyProtection="1">
      <alignment horizontal="left" vertical="center"/>
      <protection hidden="1"/>
    </xf>
    <xf numFmtId="0" fontId="14" fillId="0" borderId="5" xfId="0" applyFont="1" applyBorder="1" applyAlignment="1" applyProtection="1">
      <alignment horizontal="center" vertical="center" wrapText="1"/>
      <protection hidden="1"/>
    </xf>
    <xf numFmtId="10" fontId="14" fillId="2" borderId="5" xfId="2" applyNumberFormat="1" applyFont="1" applyFill="1" applyBorder="1" applyAlignment="1" applyProtection="1">
      <alignment horizontal="center" vertical="center"/>
      <protection hidden="1"/>
    </xf>
    <xf numFmtId="166" fontId="14" fillId="2" borderId="5" xfId="4" applyNumberFormat="1" applyFont="1" applyFill="1" applyBorder="1" applyAlignment="1" applyProtection="1">
      <alignment horizontal="center" vertical="center"/>
      <protection hidden="1"/>
    </xf>
    <xf numFmtId="9" fontId="2" fillId="4" borderId="5" xfId="1" applyNumberFormat="1" applyFont="1" applyFill="1" applyBorder="1" applyAlignment="1" applyProtection="1">
      <alignment horizontal="left" vertical="center" wrapText="1"/>
      <protection locked="0"/>
    </xf>
    <xf numFmtId="164" fontId="2" fillId="0" borderId="5" xfId="1" applyNumberFormat="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2" borderId="0" xfId="0" applyFont="1" applyFill="1" applyAlignment="1" applyProtection="1">
      <alignment horizontal="justify" vertical="center" wrapText="1"/>
      <protection hidden="1"/>
    </xf>
    <xf numFmtId="0" fontId="6" fillId="2" borderId="0" xfId="0" applyFont="1" applyFill="1" applyAlignment="1" applyProtection="1">
      <alignment vertical="center" wrapText="1"/>
      <protection hidden="1"/>
    </xf>
    <xf numFmtId="0" fontId="5" fillId="2" borderId="0" xfId="0" applyFont="1" applyFill="1" applyAlignment="1" applyProtection="1">
      <alignment vertical="center" wrapText="1"/>
      <protection hidden="1"/>
    </xf>
    <xf numFmtId="0" fontId="6"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19" fillId="0" borderId="0" xfId="0" applyFont="1" applyAlignment="1" applyProtection="1">
      <alignment vertical="top" wrapText="1"/>
      <protection locked="0"/>
    </xf>
    <xf numFmtId="0" fontId="18" fillId="0" borderId="0" xfId="0" applyFont="1" applyAlignment="1">
      <alignment vertical="center"/>
    </xf>
    <xf numFmtId="9" fontId="0" fillId="0" borderId="17" xfId="2" applyFont="1" applyFill="1" applyBorder="1"/>
    <xf numFmtId="9" fontId="0" fillId="0" borderId="18" xfId="2" applyFont="1" applyFill="1" applyBorder="1"/>
    <xf numFmtId="9" fontId="0" fillId="0" borderId="5" xfId="2" applyFont="1" applyFill="1" applyBorder="1"/>
    <xf numFmtId="9" fontId="15" fillId="0" borderId="5" xfId="2" applyFont="1" applyFill="1" applyBorder="1" applyAlignment="1" applyProtection="1">
      <alignment horizontal="center" vertical="center" wrapText="1"/>
      <protection hidden="1"/>
    </xf>
    <xf numFmtId="0" fontId="6" fillId="0" borderId="13" xfId="0" applyFont="1" applyBorder="1" applyAlignment="1" applyProtection="1">
      <alignment vertical="center" wrapText="1"/>
      <protection hidden="1"/>
    </xf>
    <xf numFmtId="0" fontId="6" fillId="0" borderId="4" xfId="0" applyFont="1" applyBorder="1" applyAlignment="1" applyProtection="1">
      <alignment vertical="center" wrapText="1"/>
      <protection hidden="1"/>
    </xf>
    <xf numFmtId="167" fontId="21" fillId="5" borderId="5" xfId="0" applyNumberFormat="1" applyFont="1" applyFill="1" applyBorder="1" applyAlignment="1" applyProtection="1">
      <alignment horizontal="right" vertical="center" shrinkToFit="1"/>
      <protection hidden="1"/>
    </xf>
    <xf numFmtId="167" fontId="21" fillId="5" borderId="2" xfId="0" applyNumberFormat="1" applyFont="1" applyFill="1" applyBorder="1" applyAlignment="1" applyProtection="1">
      <alignment horizontal="right" vertical="center" shrinkToFit="1"/>
      <protection hidden="1"/>
    </xf>
    <xf numFmtId="168" fontId="14" fillId="4" borderId="5" xfId="4" applyNumberFormat="1" applyFont="1" applyFill="1" applyBorder="1" applyAlignment="1" applyProtection="1">
      <alignment horizontal="center" vertical="center"/>
      <protection locked="0"/>
    </xf>
    <xf numFmtId="168" fontId="23" fillId="4" borderId="5" xfId="4"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justify" vertical="center" wrapText="1"/>
      <protection hidden="1"/>
    </xf>
    <xf numFmtId="0" fontId="2" fillId="2" borderId="7"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0" fontId="10" fillId="3" borderId="3"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0" fillId="3" borderId="3" xfId="0" applyFont="1" applyFill="1" applyBorder="1" applyAlignment="1" applyProtection="1">
      <alignment horizontal="left" vertical="center"/>
      <protection hidden="1"/>
    </xf>
    <xf numFmtId="0" fontId="10" fillId="3" borderId="4" xfId="0" applyFont="1" applyFill="1" applyBorder="1" applyAlignment="1" applyProtection="1">
      <alignment horizontal="left" vertical="center"/>
      <protection hidden="1"/>
    </xf>
    <xf numFmtId="0" fontId="20" fillId="0" borderId="3" xfId="0" applyFont="1" applyBorder="1" applyAlignment="1" applyProtection="1">
      <alignment horizontal="center" vertical="center" wrapText="1"/>
      <protection hidden="1"/>
    </xf>
    <xf numFmtId="0" fontId="20" fillId="0" borderId="7" xfId="0" applyFont="1" applyBorder="1" applyAlignment="1" applyProtection="1">
      <alignment horizontal="center" vertical="center" wrapText="1"/>
      <protection hidden="1"/>
    </xf>
    <xf numFmtId="0" fontId="20"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0" fillId="0" borderId="8" xfId="0" applyFont="1" applyBorder="1" applyAlignment="1" applyProtection="1">
      <alignment horizontal="center" vertical="center" wrapText="1"/>
      <protection hidden="1"/>
    </xf>
    <xf numFmtId="0" fontId="20" fillId="0" borderId="6"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165" fontId="14" fillId="4" borderId="3" xfId="0" applyNumberFormat="1" applyFont="1" applyFill="1" applyBorder="1" applyAlignment="1" applyProtection="1">
      <alignment horizontal="center" vertical="center" wrapText="1"/>
      <protection locked="0"/>
    </xf>
    <xf numFmtId="165" fontId="14" fillId="4" borderId="4"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2" xfId="0" applyFont="1" applyFill="1" applyBorder="1" applyAlignment="1" applyProtection="1">
      <alignment horizontal="justify" vertical="center" wrapText="1"/>
      <protection hidden="1"/>
    </xf>
    <xf numFmtId="0" fontId="10"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0" fillId="3" borderId="2" xfId="0" applyNumberFormat="1" applyFont="1" applyFill="1" applyBorder="1" applyAlignment="1" applyProtection="1">
      <alignment horizontal="center" vertical="center" wrapText="1"/>
      <protection hidden="1"/>
    </xf>
    <xf numFmtId="44" fontId="10" fillId="3" borderId="2" xfId="0" applyNumberFormat="1" applyFont="1" applyFill="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10" fillId="3" borderId="17"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0" fontId="22" fillId="3" borderId="8" xfId="0" applyFont="1" applyFill="1" applyBorder="1" applyAlignment="1" applyProtection="1">
      <alignment horizontal="center" vertical="center" wrapText="1"/>
      <protection hidden="1"/>
    </xf>
    <xf numFmtId="0" fontId="22"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6" fillId="2" borderId="3" xfId="0" applyFont="1" applyFill="1" applyBorder="1" applyAlignment="1" applyProtection="1">
      <alignment horizontal="justify" vertical="center" wrapText="1"/>
      <protection hidden="1"/>
    </xf>
    <xf numFmtId="0" fontId="6" fillId="2" borderId="7" xfId="0" applyFont="1" applyFill="1" applyBorder="1" applyAlignment="1" applyProtection="1">
      <alignment horizontal="justify" vertical="center" wrapText="1"/>
      <protection hidden="1"/>
    </xf>
    <xf numFmtId="0" fontId="6" fillId="2" borderId="4" xfId="0" applyFont="1" applyFill="1" applyBorder="1" applyAlignment="1" applyProtection="1">
      <alignment horizontal="justify" vertical="center" wrapText="1"/>
      <protection hidden="1"/>
    </xf>
    <xf numFmtId="0" fontId="6" fillId="4" borderId="3" xfId="0" applyFont="1" applyFill="1" applyBorder="1" applyAlignment="1" applyProtection="1">
      <alignment horizontal="center" vertical="top" wrapText="1"/>
      <protection locked="0"/>
    </xf>
    <xf numFmtId="0" fontId="6" fillId="4" borderId="7" xfId="0" applyFont="1" applyFill="1" applyBorder="1" applyAlignment="1" applyProtection="1">
      <alignment horizontal="center" vertical="top" wrapText="1"/>
      <protection locked="0"/>
    </xf>
    <xf numFmtId="0" fontId="6" fillId="4" borderId="4" xfId="0" applyFont="1" applyFill="1" applyBorder="1" applyAlignment="1" applyProtection="1">
      <alignment horizontal="center" vertical="top" wrapText="1"/>
      <protection locked="0"/>
    </xf>
    <xf numFmtId="0" fontId="6" fillId="4" borderId="0" xfId="0" applyFont="1" applyFill="1" applyAlignment="1" applyProtection="1">
      <alignment horizontal="center"/>
      <protection locked="0"/>
    </xf>
    <xf numFmtId="0" fontId="6" fillId="4" borderId="9" xfId="0" applyFont="1" applyFill="1" applyBorder="1" applyAlignment="1" applyProtection="1">
      <alignment horizontal="center"/>
      <protection locked="0"/>
    </xf>
    <xf numFmtId="0" fontId="6" fillId="2" borderId="0" xfId="0" applyFont="1" applyFill="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hidden="1"/>
    </xf>
    <xf numFmtId="0" fontId="3" fillId="0" borderId="0" xfId="0" applyFont="1" applyAlignment="1" applyProtection="1">
      <alignment vertical="top" wrapText="1"/>
      <protection hidden="1"/>
    </xf>
    <xf numFmtId="0" fontId="20" fillId="0" borderId="15"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13" fillId="2" borderId="0" xfId="0" applyFont="1" applyFill="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0"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1" fillId="2"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3" fillId="0" borderId="2" xfId="0" applyFont="1" applyBorder="1" applyAlignment="1">
      <alignment horizontal="center" vertical="top"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10" fillId="3" borderId="7" xfId="0" applyFont="1" applyFill="1" applyBorder="1" applyAlignment="1" applyProtection="1">
      <alignment horizontal="left" vertical="center"/>
      <protection hidden="1"/>
    </xf>
    <xf numFmtId="0" fontId="10" fillId="3" borderId="0"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left" vertical="center" wrapText="1" shrinkToFit="1"/>
      <protection locked="0"/>
    </xf>
    <xf numFmtId="0" fontId="2" fillId="2" borderId="11" xfId="0" applyFont="1" applyFill="1" applyBorder="1" applyAlignment="1" applyProtection="1">
      <alignment horizontal="center"/>
      <protection hidden="1"/>
    </xf>
    <xf numFmtId="0" fontId="2" fillId="2" borderId="8" xfId="0" applyFont="1" applyFill="1" applyBorder="1" applyAlignment="1" applyProtection="1">
      <alignment horizontal="center"/>
      <protection hidden="1"/>
    </xf>
    <xf numFmtId="0" fontId="2" fillId="2" borderId="14" xfId="0" applyFont="1" applyFill="1" applyBorder="1" applyAlignment="1" applyProtection="1">
      <alignment horizontal="center"/>
      <protection hidden="1"/>
    </xf>
    <xf numFmtId="0" fontId="2" fillId="2" borderId="19"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 fillId="2" borderId="13" xfId="0" applyFont="1" applyFill="1" applyBorder="1" applyAlignment="1" applyProtection="1">
      <alignment horizontal="center"/>
      <protection hidden="1"/>
    </xf>
  </cellXfs>
  <cellStyles count="5">
    <cellStyle name="Millares [0]" xfId="1" builtinId="6"/>
    <cellStyle name="Millares [0] 2" xfId="3" xr:uid="{00000000-0005-0000-0000-000002000000}"/>
    <cellStyle name="Moneda" xfId="4" builtinId="4"/>
    <cellStyle name="Normal" xfId="0" builtinId="0"/>
    <cellStyle name="Porcentaje" xfId="2" builtinId="5"/>
  </cellStyles>
  <dxfs count="20">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489857</xdr:colOff>
      <xdr:row>0</xdr:row>
      <xdr:rowOff>0</xdr:rowOff>
    </xdr:from>
    <xdr:to>
      <xdr:col>3</xdr:col>
      <xdr:colOff>212112</xdr:colOff>
      <xdr:row>4</xdr:row>
      <xdr:rowOff>124124</xdr:rowOff>
    </xdr:to>
    <xdr:pic>
      <xdr:nvPicPr>
        <xdr:cNvPr id="3" name="Imagen 2">
          <a:extLst>
            <a:ext uri="{FF2B5EF4-FFF2-40B4-BE49-F238E27FC236}">
              <a16:creationId xmlns:a16="http://schemas.microsoft.com/office/drawing/2014/main" id="{02633238-44E7-45B4-9586-DE05267AC8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0036" y="0"/>
          <a:ext cx="470647" cy="73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544285</xdr:colOff>
      <xdr:row>1</xdr:row>
      <xdr:rowOff>54429</xdr:rowOff>
    </xdr:from>
    <xdr:to>
      <xdr:col>3</xdr:col>
      <xdr:colOff>266540</xdr:colOff>
      <xdr:row>4</xdr:row>
      <xdr:rowOff>178553</xdr:rowOff>
    </xdr:to>
    <xdr:pic>
      <xdr:nvPicPr>
        <xdr:cNvPr id="2" name="Imagen 1">
          <a:extLst>
            <a:ext uri="{FF2B5EF4-FFF2-40B4-BE49-F238E27FC236}">
              <a16:creationId xmlns:a16="http://schemas.microsoft.com/office/drawing/2014/main" id="{A0A8D9A0-5D66-45E3-BA25-3E167CD28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464" y="54429"/>
          <a:ext cx="470647" cy="7364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517071</xdr:colOff>
      <xdr:row>1</xdr:row>
      <xdr:rowOff>54428</xdr:rowOff>
    </xdr:from>
    <xdr:to>
      <xdr:col>3</xdr:col>
      <xdr:colOff>239326</xdr:colOff>
      <xdr:row>4</xdr:row>
      <xdr:rowOff>178552</xdr:rowOff>
    </xdr:to>
    <xdr:pic>
      <xdr:nvPicPr>
        <xdr:cNvPr id="2" name="Imagen 1">
          <a:extLst>
            <a:ext uri="{FF2B5EF4-FFF2-40B4-BE49-F238E27FC236}">
              <a16:creationId xmlns:a16="http://schemas.microsoft.com/office/drawing/2014/main" id="{BFC54FA2-479F-4354-B37C-C829F3EA24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54428"/>
          <a:ext cx="470647" cy="736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530678</xdr:colOff>
      <xdr:row>1</xdr:row>
      <xdr:rowOff>27214</xdr:rowOff>
    </xdr:from>
    <xdr:to>
      <xdr:col>3</xdr:col>
      <xdr:colOff>252933</xdr:colOff>
      <xdr:row>4</xdr:row>
      <xdr:rowOff>151338</xdr:rowOff>
    </xdr:to>
    <xdr:pic>
      <xdr:nvPicPr>
        <xdr:cNvPr id="2" name="Imagen 1">
          <a:extLst>
            <a:ext uri="{FF2B5EF4-FFF2-40B4-BE49-F238E27FC236}">
              <a16:creationId xmlns:a16="http://schemas.microsoft.com/office/drawing/2014/main" id="{194FBBAB-3309-4D28-AFC5-7296F2E021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857" y="27214"/>
          <a:ext cx="470647" cy="7364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D72"/>
  <sheetViews>
    <sheetView tabSelected="1" topLeftCell="A16" zoomScale="70" zoomScaleNormal="70" zoomScaleSheetLayoutView="55" workbookViewId="0">
      <selection activeCell="E23" sqref="E23"/>
    </sheetView>
  </sheetViews>
  <sheetFormatPr baseColWidth="10" defaultColWidth="0" defaultRowHeight="0" customHeight="1" zeroHeight="1" x14ac:dyDescent="0.25"/>
  <cols>
    <col min="1" max="1" width="1.85546875" style="15" customWidth="1"/>
    <col min="2" max="2" width="3.28515625" style="13" customWidth="1"/>
    <col min="3" max="4" width="11.140625" style="13" customWidth="1"/>
    <col min="5" max="5" width="34.7109375"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103"/>
      <c r="C2" s="126"/>
      <c r="D2" s="127"/>
      <c r="E2" s="65" t="s">
        <v>0</v>
      </c>
      <c r="F2" s="66"/>
      <c r="G2" s="66"/>
      <c r="H2" s="66"/>
      <c r="I2" s="66"/>
      <c r="J2" s="66"/>
      <c r="K2" s="66"/>
      <c r="L2" s="66"/>
      <c r="M2" s="66"/>
      <c r="N2" s="66"/>
      <c r="O2" s="66"/>
      <c r="P2" s="66"/>
      <c r="Q2" s="67"/>
      <c r="R2" s="104" t="s">
        <v>77</v>
      </c>
      <c r="S2" s="105"/>
    </row>
    <row r="3" spans="2:19" s="13" customFormat="1" ht="15.75" customHeight="1" x14ac:dyDescent="0.2">
      <c r="B3" s="103"/>
      <c r="C3" s="128"/>
      <c r="D3" s="129"/>
      <c r="E3" s="65" t="s">
        <v>1</v>
      </c>
      <c r="F3" s="66"/>
      <c r="G3" s="66"/>
      <c r="H3" s="66"/>
      <c r="I3" s="66"/>
      <c r="J3" s="66"/>
      <c r="K3" s="66"/>
      <c r="L3" s="66"/>
      <c r="M3" s="66"/>
      <c r="N3" s="66"/>
      <c r="O3" s="66"/>
      <c r="P3" s="66"/>
      <c r="Q3" s="67"/>
      <c r="R3" s="104" t="s">
        <v>63</v>
      </c>
      <c r="S3" s="105"/>
    </row>
    <row r="4" spans="2:19" s="13" customFormat="1" ht="16.5" customHeight="1" x14ac:dyDescent="0.2">
      <c r="B4" s="103"/>
      <c r="C4" s="128"/>
      <c r="D4" s="129"/>
      <c r="E4" s="68" t="s">
        <v>2</v>
      </c>
      <c r="F4" s="69"/>
      <c r="G4" s="69"/>
      <c r="H4" s="69"/>
      <c r="I4" s="69"/>
      <c r="J4" s="69"/>
      <c r="K4" s="69"/>
      <c r="L4" s="69"/>
      <c r="M4" s="69"/>
      <c r="N4" s="69"/>
      <c r="O4" s="69"/>
      <c r="P4" s="69"/>
      <c r="Q4" s="70"/>
      <c r="R4" s="104" t="s">
        <v>78</v>
      </c>
      <c r="S4" s="105"/>
    </row>
    <row r="5" spans="2:19" s="13" customFormat="1" ht="15" x14ac:dyDescent="0.2">
      <c r="B5" s="103"/>
      <c r="C5" s="130"/>
      <c r="D5" s="131"/>
      <c r="E5" s="71"/>
      <c r="F5" s="72"/>
      <c r="G5" s="72"/>
      <c r="H5" s="72"/>
      <c r="I5" s="72"/>
      <c r="J5" s="72"/>
      <c r="K5" s="72"/>
      <c r="L5" s="72"/>
      <c r="M5" s="72"/>
      <c r="N5" s="72"/>
      <c r="O5" s="72"/>
      <c r="P5" s="72"/>
      <c r="Q5" s="73"/>
      <c r="R5" s="104" t="s">
        <v>79</v>
      </c>
      <c r="S5" s="105"/>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63" t="s">
        <v>53</v>
      </c>
      <c r="D9" s="123"/>
      <c r="E9" s="64"/>
      <c r="F9" s="74" t="s">
        <v>4</v>
      </c>
      <c r="G9" s="75"/>
      <c r="H9" s="23"/>
      <c r="I9" s="25"/>
      <c r="J9" s="76"/>
      <c r="K9" s="76"/>
    </row>
    <row r="10" spans="2:19" s="13" customFormat="1" ht="14.25" x14ac:dyDescent="0.2">
      <c r="G10" s="22"/>
      <c r="H10" s="23"/>
      <c r="I10" s="23"/>
    </row>
    <row r="11" spans="2:19" ht="15" x14ac:dyDescent="0.25">
      <c r="C11" s="16" t="s">
        <v>5</v>
      </c>
      <c r="D11" s="16"/>
      <c r="G11" s="13"/>
      <c r="H11" s="13"/>
      <c r="I11" s="13"/>
    </row>
    <row r="12" spans="2:19" ht="15" customHeight="1" x14ac:dyDescent="0.25">
      <c r="C12" s="57" t="s">
        <v>81</v>
      </c>
      <c r="D12" s="58"/>
      <c r="E12" s="58"/>
      <c r="F12" s="58"/>
      <c r="G12" s="58"/>
      <c r="H12" s="58"/>
      <c r="I12" s="58"/>
      <c r="J12" s="58"/>
      <c r="K12" s="58"/>
      <c r="L12" s="58"/>
      <c r="M12" s="58"/>
      <c r="N12" s="58"/>
      <c r="O12" s="58"/>
      <c r="P12" s="58"/>
      <c r="Q12" s="58"/>
      <c r="R12" s="58"/>
      <c r="S12" s="59"/>
    </row>
    <row r="13" spans="2:19" ht="15" customHeight="1" x14ac:dyDescent="0.25">
      <c r="B13" s="39"/>
      <c r="C13" s="60"/>
      <c r="D13" s="61"/>
      <c r="E13" s="61"/>
      <c r="F13" s="61"/>
      <c r="G13" s="61"/>
      <c r="H13" s="61"/>
      <c r="I13" s="61"/>
      <c r="J13" s="61"/>
      <c r="K13" s="61"/>
      <c r="L13" s="61"/>
      <c r="M13" s="61"/>
      <c r="N13" s="61"/>
      <c r="O13" s="61"/>
      <c r="P13" s="61"/>
      <c r="Q13" s="61"/>
      <c r="R13" s="61"/>
      <c r="S13" s="62"/>
    </row>
    <row r="14" spans="2:19" ht="15" x14ac:dyDescent="0.25"/>
    <row r="15" spans="2:19" ht="15" x14ac:dyDescent="0.25">
      <c r="C15" s="54" t="s">
        <v>6</v>
      </c>
      <c r="D15" s="55"/>
      <c r="E15" s="55"/>
      <c r="F15" s="55"/>
      <c r="G15" s="55"/>
      <c r="H15" s="55"/>
      <c r="I15" s="55"/>
      <c r="J15" s="55"/>
      <c r="K15" s="55"/>
      <c r="L15" s="55"/>
      <c r="M15" s="55"/>
      <c r="N15" s="55"/>
      <c r="O15" s="55"/>
      <c r="P15" s="55"/>
      <c r="Q15" s="55"/>
      <c r="R15" s="55"/>
      <c r="S15" s="56"/>
    </row>
    <row r="16" spans="2:19" ht="253.5" customHeight="1" x14ac:dyDescent="0.25">
      <c r="C16" s="51" t="s">
        <v>80</v>
      </c>
      <c r="D16" s="52"/>
      <c r="E16" s="52"/>
      <c r="F16" s="52"/>
      <c r="G16" s="52"/>
      <c r="H16" s="52"/>
      <c r="I16" s="52"/>
      <c r="J16" s="52"/>
      <c r="K16" s="52"/>
      <c r="L16" s="52"/>
      <c r="M16" s="52"/>
      <c r="N16" s="52"/>
      <c r="O16" s="52"/>
      <c r="P16" s="52"/>
      <c r="Q16" s="52"/>
      <c r="R16" s="52"/>
      <c r="S16" s="53"/>
    </row>
    <row r="17" spans="2:19" ht="15" x14ac:dyDescent="0.25"/>
    <row r="18" spans="2:19" ht="29.25" customHeight="1" x14ac:dyDescent="0.25">
      <c r="C18" s="54" t="s">
        <v>54</v>
      </c>
      <c r="D18" s="55"/>
      <c r="E18" s="55"/>
      <c r="F18" s="55"/>
      <c r="G18" s="55"/>
      <c r="H18" s="55"/>
      <c r="I18" s="55"/>
      <c r="J18" s="56"/>
      <c r="K18" s="38"/>
      <c r="L18" s="80" t="s">
        <v>55</v>
      </c>
      <c r="M18" s="80"/>
      <c r="N18" s="80"/>
      <c r="O18" s="80"/>
      <c r="P18" s="80"/>
      <c r="Q18" s="80"/>
      <c r="R18" s="80"/>
      <c r="S18" s="80"/>
    </row>
    <row r="19" spans="2:19" ht="194.25" customHeight="1" x14ac:dyDescent="0.25">
      <c r="C19" s="79" t="s">
        <v>71</v>
      </c>
      <c r="D19" s="79"/>
      <c r="E19" s="79"/>
      <c r="F19" s="79"/>
      <c r="G19" s="79"/>
      <c r="H19" s="79"/>
      <c r="I19" s="79"/>
      <c r="J19" s="79"/>
      <c r="L19" s="51" t="s">
        <v>73</v>
      </c>
      <c r="M19" s="52"/>
      <c r="N19" s="52"/>
      <c r="O19" s="52"/>
      <c r="P19" s="52"/>
      <c r="Q19" s="52"/>
      <c r="R19" s="52"/>
      <c r="S19" s="53"/>
    </row>
    <row r="20" spans="2:19" ht="15" x14ac:dyDescent="0.25"/>
    <row r="21" spans="2:19" ht="31.5" customHeight="1" x14ac:dyDescent="0.25">
      <c r="C21" s="88" t="s">
        <v>66</v>
      </c>
      <c r="D21" s="86" t="s">
        <v>115</v>
      </c>
      <c r="E21" s="86" t="s">
        <v>56</v>
      </c>
      <c r="F21" s="102" t="s">
        <v>57</v>
      </c>
      <c r="G21" s="83" t="s">
        <v>70</v>
      </c>
      <c r="H21" s="84" t="s">
        <v>58</v>
      </c>
      <c r="I21" s="84" t="s">
        <v>76</v>
      </c>
      <c r="J21" s="102" t="s">
        <v>7</v>
      </c>
      <c r="K21" s="102" t="s">
        <v>69</v>
      </c>
      <c r="L21" s="102"/>
      <c r="M21" s="102" t="s">
        <v>8</v>
      </c>
      <c r="N21" s="102"/>
      <c r="O21" s="102" t="s">
        <v>9</v>
      </c>
      <c r="P21" s="102"/>
      <c r="Q21" s="102" t="s">
        <v>10</v>
      </c>
      <c r="R21" s="102"/>
      <c r="S21" s="86" t="s">
        <v>72</v>
      </c>
    </row>
    <row r="22" spans="2:19" ht="67.150000000000006" customHeight="1" x14ac:dyDescent="0.25">
      <c r="B22" s="34"/>
      <c r="C22" s="89"/>
      <c r="D22" s="87"/>
      <c r="E22" s="87"/>
      <c r="F22" s="102"/>
      <c r="G22" s="83"/>
      <c r="H22" s="84"/>
      <c r="I22" s="84"/>
      <c r="J22" s="102"/>
      <c r="K22" s="19" t="s">
        <v>11</v>
      </c>
      <c r="L22" s="19" t="s">
        <v>12</v>
      </c>
      <c r="M22" s="19" t="s">
        <v>11</v>
      </c>
      <c r="N22" s="19" t="s">
        <v>12</v>
      </c>
      <c r="O22" s="19" t="s">
        <v>11</v>
      </c>
      <c r="P22" s="19" t="s">
        <v>12</v>
      </c>
      <c r="Q22" s="19" t="s">
        <v>11</v>
      </c>
      <c r="R22" s="19" t="s">
        <v>12</v>
      </c>
      <c r="S22" s="87"/>
    </row>
    <row r="23" spans="2:19" ht="96" customHeight="1" x14ac:dyDescent="0.25">
      <c r="C23" s="26">
        <v>1</v>
      </c>
      <c r="D23" s="125" t="s">
        <v>114</v>
      </c>
      <c r="E23" s="45" t="s">
        <v>82</v>
      </c>
      <c r="F23" s="47">
        <v>388282</v>
      </c>
      <c r="G23" s="27">
        <f>+IFERROR((I23/F23)-1,"-")</f>
        <v>-1</v>
      </c>
      <c r="H23" s="28">
        <f>ROUND(F23*80%,0)</f>
        <v>310626</v>
      </c>
      <c r="I23" s="49"/>
      <c r="J23" s="44" t="str">
        <f>IF(I23&lt;H23,"OFERTA CON PRECIO ARTIFICIALMENTE BAJO","VALOR MÍNIMO ACEPTABLE")</f>
        <v>OFERTA CON PRECIO ARTIFICIALMENTE BAJO</v>
      </c>
      <c r="K23" s="29"/>
      <c r="L23" s="17">
        <f>+ROUND(I23*K23,0)</f>
        <v>0</v>
      </c>
      <c r="M23" s="29"/>
      <c r="N23" s="17">
        <f>+ROUND(I23*M23,0)</f>
        <v>0</v>
      </c>
      <c r="O23" s="29"/>
      <c r="P23" s="17">
        <f t="shared" ref="P23:P52" si="0">+ROUND(I23*O23,0)</f>
        <v>0</v>
      </c>
      <c r="Q23" s="29"/>
      <c r="R23" s="17">
        <f t="shared" ref="R23:R52" si="1">+ROUND(I23*Q23,0)</f>
        <v>0</v>
      </c>
      <c r="S23" s="30">
        <f>ROUND(I23-L23-N23-P23-R23,0)</f>
        <v>0</v>
      </c>
    </row>
    <row r="24" spans="2:19" ht="96" customHeight="1" x14ac:dyDescent="0.25">
      <c r="C24" s="26">
        <v>2</v>
      </c>
      <c r="D24" s="125" t="s">
        <v>114</v>
      </c>
      <c r="E24" s="46" t="s">
        <v>83</v>
      </c>
      <c r="F24" s="48">
        <v>2467063</v>
      </c>
      <c r="G24" s="27">
        <f t="shared" ref="G24:G52" si="2">+IFERROR((I24/F24)-1,"-")</f>
        <v>-1</v>
      </c>
      <c r="H24" s="28">
        <f t="shared" ref="H24:H52" si="3">ROUND(F24*80%,0)</f>
        <v>1973650</v>
      </c>
      <c r="I24" s="49"/>
      <c r="J24" s="44" t="str">
        <f t="shared" ref="J24:J52" si="4">IF(I24&lt;H24,"OFERTA CON PRECIO ARTIFICIALMENTE BAJO","VALOR MÍNIMO ACEPTABLE")</f>
        <v>OFERTA CON PRECIO ARTIFICIALMENTE BAJO</v>
      </c>
      <c r="K24" s="29"/>
      <c r="L24" s="17">
        <f t="shared" ref="L24:L52" si="5">+ROUND(I24*K24,0)</f>
        <v>0</v>
      </c>
      <c r="M24" s="29"/>
      <c r="N24" s="17">
        <f t="shared" ref="N24:N52" si="6">+ROUND(I24*M24,0)</f>
        <v>0</v>
      </c>
      <c r="O24" s="29"/>
      <c r="P24" s="17">
        <f t="shared" si="0"/>
        <v>0</v>
      </c>
      <c r="Q24" s="29"/>
      <c r="R24" s="17">
        <f t="shared" si="1"/>
        <v>0</v>
      </c>
      <c r="S24" s="30">
        <f t="shared" ref="S24:S52" si="7">ROUND(I24-L24-N24-P24-R24,0)</f>
        <v>0</v>
      </c>
    </row>
    <row r="25" spans="2:19" ht="96" customHeight="1" x14ac:dyDescent="0.25">
      <c r="C25" s="26">
        <v>3</v>
      </c>
      <c r="D25" s="125" t="s">
        <v>114</v>
      </c>
      <c r="E25" s="46" t="s">
        <v>84</v>
      </c>
      <c r="F25" s="48">
        <v>2467063</v>
      </c>
      <c r="G25" s="27">
        <f t="shared" si="2"/>
        <v>-1</v>
      </c>
      <c r="H25" s="28">
        <f t="shared" si="3"/>
        <v>1973650</v>
      </c>
      <c r="I25" s="49"/>
      <c r="J25" s="44" t="str">
        <f t="shared" si="4"/>
        <v>OFERTA CON PRECIO ARTIFICIALMENTE BAJO</v>
      </c>
      <c r="K25" s="29"/>
      <c r="L25" s="17">
        <f t="shared" si="5"/>
        <v>0</v>
      </c>
      <c r="M25" s="29"/>
      <c r="N25" s="17">
        <f t="shared" si="6"/>
        <v>0</v>
      </c>
      <c r="O25" s="29"/>
      <c r="P25" s="17">
        <f t="shared" si="0"/>
        <v>0</v>
      </c>
      <c r="Q25" s="29"/>
      <c r="R25" s="17">
        <f t="shared" si="1"/>
        <v>0</v>
      </c>
      <c r="S25" s="30">
        <f t="shared" si="7"/>
        <v>0</v>
      </c>
    </row>
    <row r="26" spans="2:19" ht="96" customHeight="1" x14ac:dyDescent="0.25">
      <c r="C26" s="26">
        <v>4</v>
      </c>
      <c r="D26" s="125" t="s">
        <v>114</v>
      </c>
      <c r="E26" s="46" t="s">
        <v>85</v>
      </c>
      <c r="F26" s="48">
        <v>317923</v>
      </c>
      <c r="G26" s="27">
        <f t="shared" si="2"/>
        <v>-1</v>
      </c>
      <c r="H26" s="28">
        <f t="shared" si="3"/>
        <v>254338</v>
      </c>
      <c r="I26" s="49"/>
      <c r="J26" s="44" t="str">
        <f t="shared" si="4"/>
        <v>OFERTA CON PRECIO ARTIFICIALMENTE BAJO</v>
      </c>
      <c r="K26" s="29"/>
      <c r="L26" s="17">
        <f t="shared" si="5"/>
        <v>0</v>
      </c>
      <c r="M26" s="29"/>
      <c r="N26" s="17">
        <f t="shared" si="6"/>
        <v>0</v>
      </c>
      <c r="O26" s="29"/>
      <c r="P26" s="17">
        <f t="shared" si="0"/>
        <v>0</v>
      </c>
      <c r="Q26" s="29"/>
      <c r="R26" s="17">
        <f t="shared" si="1"/>
        <v>0</v>
      </c>
      <c r="S26" s="30">
        <f t="shared" si="7"/>
        <v>0</v>
      </c>
    </row>
    <row r="27" spans="2:19" ht="96" customHeight="1" x14ac:dyDescent="0.25">
      <c r="C27" s="26">
        <v>5</v>
      </c>
      <c r="D27" s="125" t="s">
        <v>114</v>
      </c>
      <c r="E27" s="46" t="s">
        <v>86</v>
      </c>
      <c r="F27" s="48">
        <v>720887</v>
      </c>
      <c r="G27" s="27">
        <f t="shared" si="2"/>
        <v>-1</v>
      </c>
      <c r="H27" s="28">
        <f t="shared" si="3"/>
        <v>576710</v>
      </c>
      <c r="I27" s="49"/>
      <c r="J27" s="44" t="str">
        <f t="shared" si="4"/>
        <v>OFERTA CON PRECIO ARTIFICIALMENTE BAJO</v>
      </c>
      <c r="K27" s="29"/>
      <c r="L27" s="17">
        <f t="shared" si="5"/>
        <v>0</v>
      </c>
      <c r="M27" s="29"/>
      <c r="N27" s="17">
        <f t="shared" si="6"/>
        <v>0</v>
      </c>
      <c r="O27" s="29"/>
      <c r="P27" s="17">
        <f t="shared" si="0"/>
        <v>0</v>
      </c>
      <c r="Q27" s="29"/>
      <c r="R27" s="17">
        <f t="shared" si="1"/>
        <v>0</v>
      </c>
      <c r="S27" s="30">
        <f t="shared" si="7"/>
        <v>0</v>
      </c>
    </row>
    <row r="28" spans="2:19" ht="96" customHeight="1" x14ac:dyDescent="0.25">
      <c r="C28" s="26">
        <v>6</v>
      </c>
      <c r="D28" s="125" t="s">
        <v>114</v>
      </c>
      <c r="E28" s="46" t="s">
        <v>87</v>
      </c>
      <c r="F28" s="48">
        <v>868000</v>
      </c>
      <c r="G28" s="27">
        <f t="shared" si="2"/>
        <v>-1</v>
      </c>
      <c r="H28" s="28">
        <f t="shared" si="3"/>
        <v>694400</v>
      </c>
      <c r="I28" s="49"/>
      <c r="J28" s="44" t="str">
        <f t="shared" si="4"/>
        <v>OFERTA CON PRECIO ARTIFICIALMENTE BAJO</v>
      </c>
      <c r="K28" s="29"/>
      <c r="L28" s="17">
        <f t="shared" si="5"/>
        <v>0</v>
      </c>
      <c r="M28" s="29"/>
      <c r="N28" s="17">
        <f t="shared" si="6"/>
        <v>0</v>
      </c>
      <c r="O28" s="29"/>
      <c r="P28" s="17">
        <f t="shared" si="0"/>
        <v>0</v>
      </c>
      <c r="Q28" s="29"/>
      <c r="R28" s="17">
        <f t="shared" si="1"/>
        <v>0</v>
      </c>
      <c r="S28" s="30">
        <f t="shared" si="7"/>
        <v>0</v>
      </c>
    </row>
    <row r="29" spans="2:19" ht="96" customHeight="1" x14ac:dyDescent="0.25">
      <c r="C29" s="26">
        <v>7</v>
      </c>
      <c r="D29" s="125" t="s">
        <v>114</v>
      </c>
      <c r="E29" s="46" t="s">
        <v>88</v>
      </c>
      <c r="F29" s="48">
        <v>1187813</v>
      </c>
      <c r="G29" s="27">
        <f t="shared" si="2"/>
        <v>-1</v>
      </c>
      <c r="H29" s="28">
        <f t="shared" si="3"/>
        <v>950250</v>
      </c>
      <c r="I29" s="49"/>
      <c r="J29" s="44" t="str">
        <f t="shared" si="4"/>
        <v>OFERTA CON PRECIO ARTIFICIALMENTE BAJO</v>
      </c>
      <c r="K29" s="29"/>
      <c r="L29" s="17">
        <f t="shared" si="5"/>
        <v>0</v>
      </c>
      <c r="M29" s="29"/>
      <c r="N29" s="17">
        <f t="shared" si="6"/>
        <v>0</v>
      </c>
      <c r="O29" s="29"/>
      <c r="P29" s="17">
        <f t="shared" si="0"/>
        <v>0</v>
      </c>
      <c r="Q29" s="29"/>
      <c r="R29" s="17">
        <f t="shared" si="1"/>
        <v>0</v>
      </c>
      <c r="S29" s="30">
        <f t="shared" si="7"/>
        <v>0</v>
      </c>
    </row>
    <row r="30" spans="2:19" ht="96" customHeight="1" x14ac:dyDescent="0.25">
      <c r="C30" s="26">
        <v>8</v>
      </c>
      <c r="D30" s="125" t="s">
        <v>114</v>
      </c>
      <c r="E30" s="46" t="s">
        <v>89</v>
      </c>
      <c r="F30" s="48">
        <v>1443663</v>
      </c>
      <c r="G30" s="27">
        <f t="shared" si="2"/>
        <v>-1</v>
      </c>
      <c r="H30" s="28">
        <f t="shared" si="3"/>
        <v>1154930</v>
      </c>
      <c r="I30" s="49"/>
      <c r="J30" s="44" t="str">
        <f t="shared" si="4"/>
        <v>OFERTA CON PRECIO ARTIFICIALMENTE BAJO</v>
      </c>
      <c r="K30" s="29"/>
      <c r="L30" s="17">
        <f t="shared" si="5"/>
        <v>0</v>
      </c>
      <c r="M30" s="29"/>
      <c r="N30" s="17">
        <f t="shared" si="6"/>
        <v>0</v>
      </c>
      <c r="O30" s="29"/>
      <c r="P30" s="17">
        <f t="shared" si="0"/>
        <v>0</v>
      </c>
      <c r="Q30" s="29"/>
      <c r="R30" s="17">
        <f t="shared" si="1"/>
        <v>0</v>
      </c>
      <c r="S30" s="30">
        <f t="shared" si="7"/>
        <v>0</v>
      </c>
    </row>
    <row r="31" spans="2:19" ht="96" customHeight="1" x14ac:dyDescent="0.25">
      <c r="C31" s="26">
        <v>9</v>
      </c>
      <c r="D31" s="125" t="s">
        <v>114</v>
      </c>
      <c r="E31" s="46" t="s">
        <v>90</v>
      </c>
      <c r="F31" s="48">
        <v>2531025</v>
      </c>
      <c r="G31" s="27">
        <f t="shared" si="2"/>
        <v>-1</v>
      </c>
      <c r="H31" s="28">
        <f t="shared" si="3"/>
        <v>2024820</v>
      </c>
      <c r="I31" s="49"/>
      <c r="J31" s="44" t="str">
        <f t="shared" si="4"/>
        <v>OFERTA CON PRECIO ARTIFICIALMENTE BAJO</v>
      </c>
      <c r="K31" s="29"/>
      <c r="L31" s="17">
        <f t="shared" si="5"/>
        <v>0</v>
      </c>
      <c r="M31" s="29"/>
      <c r="N31" s="17">
        <f t="shared" si="6"/>
        <v>0</v>
      </c>
      <c r="O31" s="29"/>
      <c r="P31" s="17">
        <f t="shared" si="0"/>
        <v>0</v>
      </c>
      <c r="Q31" s="29"/>
      <c r="R31" s="17">
        <f t="shared" si="1"/>
        <v>0</v>
      </c>
      <c r="S31" s="30">
        <f t="shared" si="7"/>
        <v>0</v>
      </c>
    </row>
    <row r="32" spans="2:19" ht="96" customHeight="1" x14ac:dyDescent="0.25">
      <c r="C32" s="26">
        <v>10</v>
      </c>
      <c r="D32" s="125" t="s">
        <v>114</v>
      </c>
      <c r="E32" s="46" t="s">
        <v>91</v>
      </c>
      <c r="F32" s="48">
        <v>3115288</v>
      </c>
      <c r="G32" s="27">
        <f t="shared" si="2"/>
        <v>-1</v>
      </c>
      <c r="H32" s="28">
        <f t="shared" si="3"/>
        <v>2492230</v>
      </c>
      <c r="I32" s="49"/>
      <c r="J32" s="44" t="str">
        <f t="shared" si="4"/>
        <v>OFERTA CON PRECIO ARTIFICIALMENTE BAJO</v>
      </c>
      <c r="K32" s="29"/>
      <c r="L32" s="17">
        <f t="shared" si="5"/>
        <v>0</v>
      </c>
      <c r="M32" s="29"/>
      <c r="N32" s="17">
        <f t="shared" si="6"/>
        <v>0</v>
      </c>
      <c r="O32" s="29"/>
      <c r="P32" s="17">
        <f t="shared" si="0"/>
        <v>0</v>
      </c>
      <c r="Q32" s="29"/>
      <c r="R32" s="17">
        <f t="shared" si="1"/>
        <v>0</v>
      </c>
      <c r="S32" s="30">
        <f t="shared" si="7"/>
        <v>0</v>
      </c>
    </row>
    <row r="33" spans="3:19" ht="96" customHeight="1" x14ac:dyDescent="0.25">
      <c r="C33" s="26">
        <v>11</v>
      </c>
      <c r="D33" s="125" t="s">
        <v>114</v>
      </c>
      <c r="E33" s="46" t="s">
        <v>92</v>
      </c>
      <c r="F33" s="48">
        <v>228375</v>
      </c>
      <c r="G33" s="27">
        <f t="shared" si="2"/>
        <v>-1</v>
      </c>
      <c r="H33" s="28">
        <f t="shared" si="3"/>
        <v>182700</v>
      </c>
      <c r="I33" s="49"/>
      <c r="J33" s="44" t="str">
        <f t="shared" si="4"/>
        <v>OFERTA CON PRECIO ARTIFICIALMENTE BAJO</v>
      </c>
      <c r="K33" s="29"/>
      <c r="L33" s="17">
        <f t="shared" si="5"/>
        <v>0</v>
      </c>
      <c r="M33" s="29"/>
      <c r="N33" s="17">
        <f t="shared" si="6"/>
        <v>0</v>
      </c>
      <c r="O33" s="29"/>
      <c r="P33" s="17">
        <f t="shared" si="0"/>
        <v>0</v>
      </c>
      <c r="Q33" s="29"/>
      <c r="R33" s="17">
        <f t="shared" si="1"/>
        <v>0</v>
      </c>
      <c r="S33" s="30">
        <f t="shared" si="7"/>
        <v>0</v>
      </c>
    </row>
    <row r="34" spans="3:19" ht="96" customHeight="1" x14ac:dyDescent="0.25">
      <c r="C34" s="26">
        <v>12</v>
      </c>
      <c r="D34" s="125" t="s">
        <v>114</v>
      </c>
      <c r="E34" s="46" t="s">
        <v>93</v>
      </c>
      <c r="F34" s="48">
        <v>1548013</v>
      </c>
      <c r="G34" s="27">
        <f t="shared" si="2"/>
        <v>-1</v>
      </c>
      <c r="H34" s="28">
        <f t="shared" si="3"/>
        <v>1238410</v>
      </c>
      <c r="I34" s="49"/>
      <c r="J34" s="44" t="str">
        <f t="shared" si="4"/>
        <v>OFERTA CON PRECIO ARTIFICIALMENTE BAJO</v>
      </c>
      <c r="K34" s="29"/>
      <c r="L34" s="17">
        <f t="shared" si="5"/>
        <v>0</v>
      </c>
      <c r="M34" s="29"/>
      <c r="N34" s="17">
        <f t="shared" si="6"/>
        <v>0</v>
      </c>
      <c r="O34" s="29"/>
      <c r="P34" s="17">
        <f t="shared" si="0"/>
        <v>0</v>
      </c>
      <c r="Q34" s="29"/>
      <c r="R34" s="17">
        <f t="shared" si="1"/>
        <v>0</v>
      </c>
      <c r="S34" s="30">
        <f t="shared" si="7"/>
        <v>0</v>
      </c>
    </row>
    <row r="35" spans="3:19" ht="96" customHeight="1" x14ac:dyDescent="0.25">
      <c r="C35" s="26">
        <v>13</v>
      </c>
      <c r="D35" s="125" t="s">
        <v>114</v>
      </c>
      <c r="E35" s="46" t="s">
        <v>94</v>
      </c>
      <c r="F35" s="48">
        <v>676113</v>
      </c>
      <c r="G35" s="27">
        <f t="shared" si="2"/>
        <v>-1</v>
      </c>
      <c r="H35" s="28">
        <f t="shared" si="3"/>
        <v>540890</v>
      </c>
      <c r="I35" s="49"/>
      <c r="J35" s="44" t="str">
        <f t="shared" si="4"/>
        <v>OFERTA CON PRECIO ARTIFICIALMENTE BAJO</v>
      </c>
      <c r="K35" s="29"/>
      <c r="L35" s="17">
        <f t="shared" si="5"/>
        <v>0</v>
      </c>
      <c r="M35" s="29"/>
      <c r="N35" s="17">
        <f t="shared" si="6"/>
        <v>0</v>
      </c>
      <c r="O35" s="29"/>
      <c r="P35" s="17">
        <f t="shared" si="0"/>
        <v>0</v>
      </c>
      <c r="Q35" s="29"/>
      <c r="R35" s="17">
        <f t="shared" si="1"/>
        <v>0</v>
      </c>
      <c r="S35" s="30">
        <f t="shared" si="7"/>
        <v>0</v>
      </c>
    </row>
    <row r="36" spans="3:19" ht="96" customHeight="1" x14ac:dyDescent="0.25">
      <c r="C36" s="26">
        <v>14</v>
      </c>
      <c r="D36" s="125" t="s">
        <v>114</v>
      </c>
      <c r="E36" s="46" t="s">
        <v>95</v>
      </c>
      <c r="F36" s="48">
        <v>388282</v>
      </c>
      <c r="G36" s="27">
        <f t="shared" si="2"/>
        <v>-1</v>
      </c>
      <c r="H36" s="28">
        <f t="shared" si="3"/>
        <v>310626</v>
      </c>
      <c r="I36" s="49"/>
      <c r="J36" s="44" t="str">
        <f t="shared" si="4"/>
        <v>OFERTA CON PRECIO ARTIFICIALMENTE BAJO</v>
      </c>
      <c r="K36" s="29"/>
      <c r="L36" s="17">
        <f t="shared" si="5"/>
        <v>0</v>
      </c>
      <c r="M36" s="29"/>
      <c r="N36" s="17">
        <f t="shared" si="6"/>
        <v>0</v>
      </c>
      <c r="O36" s="29"/>
      <c r="P36" s="17">
        <f t="shared" si="0"/>
        <v>0</v>
      </c>
      <c r="Q36" s="29"/>
      <c r="R36" s="17">
        <f t="shared" si="1"/>
        <v>0</v>
      </c>
      <c r="S36" s="30">
        <f t="shared" si="7"/>
        <v>0</v>
      </c>
    </row>
    <row r="37" spans="3:19" ht="96" customHeight="1" x14ac:dyDescent="0.25">
      <c r="C37" s="26">
        <v>15</v>
      </c>
      <c r="D37" s="125" t="s">
        <v>114</v>
      </c>
      <c r="E37" s="46" t="s">
        <v>96</v>
      </c>
      <c r="F37" s="48">
        <v>292338</v>
      </c>
      <c r="G37" s="27">
        <f t="shared" si="2"/>
        <v>-1</v>
      </c>
      <c r="H37" s="28">
        <f t="shared" si="3"/>
        <v>233870</v>
      </c>
      <c r="I37" s="49"/>
      <c r="J37" s="44" t="str">
        <f t="shared" si="4"/>
        <v>OFERTA CON PRECIO ARTIFICIALMENTE BAJO</v>
      </c>
      <c r="K37" s="29"/>
      <c r="L37" s="17">
        <f t="shared" si="5"/>
        <v>0</v>
      </c>
      <c r="M37" s="29"/>
      <c r="N37" s="17">
        <f t="shared" si="6"/>
        <v>0</v>
      </c>
      <c r="O37" s="29"/>
      <c r="P37" s="17">
        <f t="shared" si="0"/>
        <v>0</v>
      </c>
      <c r="Q37" s="29"/>
      <c r="R37" s="17">
        <f t="shared" si="1"/>
        <v>0</v>
      </c>
      <c r="S37" s="30">
        <f t="shared" si="7"/>
        <v>0</v>
      </c>
    </row>
    <row r="38" spans="3:19" ht="96" customHeight="1" x14ac:dyDescent="0.25">
      <c r="C38" s="26">
        <v>16</v>
      </c>
      <c r="D38" s="125" t="s">
        <v>114</v>
      </c>
      <c r="E38" s="46" t="s">
        <v>97</v>
      </c>
      <c r="F38" s="48">
        <v>317923</v>
      </c>
      <c r="G38" s="27">
        <f t="shared" si="2"/>
        <v>-1</v>
      </c>
      <c r="H38" s="28">
        <f t="shared" si="3"/>
        <v>254338</v>
      </c>
      <c r="I38" s="49"/>
      <c r="J38" s="44" t="str">
        <f t="shared" si="4"/>
        <v>OFERTA CON PRECIO ARTIFICIALMENTE BAJO</v>
      </c>
      <c r="K38" s="29"/>
      <c r="L38" s="17">
        <f t="shared" si="5"/>
        <v>0</v>
      </c>
      <c r="M38" s="29"/>
      <c r="N38" s="17">
        <f t="shared" si="6"/>
        <v>0</v>
      </c>
      <c r="O38" s="29"/>
      <c r="P38" s="17">
        <f t="shared" si="0"/>
        <v>0</v>
      </c>
      <c r="Q38" s="29"/>
      <c r="R38" s="17">
        <f t="shared" si="1"/>
        <v>0</v>
      </c>
      <c r="S38" s="30">
        <f t="shared" si="7"/>
        <v>0</v>
      </c>
    </row>
    <row r="39" spans="3:19" ht="96" customHeight="1" x14ac:dyDescent="0.25">
      <c r="C39" s="26">
        <v>17</v>
      </c>
      <c r="D39" s="125" t="s">
        <v>114</v>
      </c>
      <c r="E39" s="46" t="s">
        <v>98</v>
      </c>
      <c r="F39" s="48">
        <v>311527</v>
      </c>
      <c r="G39" s="27">
        <f t="shared" si="2"/>
        <v>-1</v>
      </c>
      <c r="H39" s="28">
        <f t="shared" si="3"/>
        <v>249222</v>
      </c>
      <c r="I39" s="49"/>
      <c r="J39" s="44" t="str">
        <f t="shared" si="4"/>
        <v>OFERTA CON PRECIO ARTIFICIALMENTE BAJO</v>
      </c>
      <c r="K39" s="29"/>
      <c r="L39" s="17">
        <f t="shared" si="5"/>
        <v>0</v>
      </c>
      <c r="M39" s="29"/>
      <c r="N39" s="17">
        <f t="shared" si="6"/>
        <v>0</v>
      </c>
      <c r="O39" s="29"/>
      <c r="P39" s="17">
        <f t="shared" si="0"/>
        <v>0</v>
      </c>
      <c r="Q39" s="29"/>
      <c r="R39" s="17">
        <f t="shared" si="1"/>
        <v>0</v>
      </c>
      <c r="S39" s="30">
        <f t="shared" si="7"/>
        <v>0</v>
      </c>
    </row>
    <row r="40" spans="3:19" ht="96" customHeight="1" x14ac:dyDescent="0.25">
      <c r="C40" s="26">
        <v>18</v>
      </c>
      <c r="D40" s="125" t="s">
        <v>114</v>
      </c>
      <c r="E40" s="46" t="s">
        <v>99</v>
      </c>
      <c r="F40" s="48">
        <v>778453</v>
      </c>
      <c r="G40" s="27">
        <f t="shared" si="2"/>
        <v>-1</v>
      </c>
      <c r="H40" s="28">
        <f t="shared" si="3"/>
        <v>622762</v>
      </c>
      <c r="I40" s="49"/>
      <c r="J40" s="44" t="str">
        <f t="shared" si="4"/>
        <v>OFERTA CON PRECIO ARTIFICIALMENTE BAJO</v>
      </c>
      <c r="K40" s="29"/>
      <c r="L40" s="17">
        <f t="shared" si="5"/>
        <v>0</v>
      </c>
      <c r="M40" s="29"/>
      <c r="N40" s="17">
        <f t="shared" si="6"/>
        <v>0</v>
      </c>
      <c r="O40" s="29"/>
      <c r="P40" s="17">
        <f t="shared" si="0"/>
        <v>0</v>
      </c>
      <c r="Q40" s="29"/>
      <c r="R40" s="17">
        <f t="shared" si="1"/>
        <v>0</v>
      </c>
      <c r="S40" s="30">
        <f t="shared" si="7"/>
        <v>0</v>
      </c>
    </row>
    <row r="41" spans="3:19" ht="96" customHeight="1" x14ac:dyDescent="0.25">
      <c r="C41" s="26">
        <v>19</v>
      </c>
      <c r="D41" s="125" t="s">
        <v>114</v>
      </c>
      <c r="E41" s="46" t="s">
        <v>100</v>
      </c>
      <c r="F41" s="48">
        <v>599358</v>
      </c>
      <c r="G41" s="27">
        <f t="shared" si="2"/>
        <v>-1</v>
      </c>
      <c r="H41" s="28">
        <f t="shared" si="3"/>
        <v>479486</v>
      </c>
      <c r="I41" s="50"/>
      <c r="J41" s="44" t="str">
        <f t="shared" si="4"/>
        <v>OFERTA CON PRECIO ARTIFICIALMENTE BAJO</v>
      </c>
      <c r="K41" s="29"/>
      <c r="L41" s="17">
        <f t="shared" si="5"/>
        <v>0</v>
      </c>
      <c r="M41" s="29"/>
      <c r="N41" s="17">
        <f t="shared" si="6"/>
        <v>0</v>
      </c>
      <c r="O41" s="29"/>
      <c r="P41" s="17">
        <f t="shared" si="0"/>
        <v>0</v>
      </c>
      <c r="Q41" s="29"/>
      <c r="R41" s="17">
        <f t="shared" si="1"/>
        <v>0</v>
      </c>
      <c r="S41" s="30">
        <f t="shared" si="7"/>
        <v>0</v>
      </c>
    </row>
    <row r="42" spans="3:19" ht="96" customHeight="1" x14ac:dyDescent="0.25">
      <c r="C42" s="26">
        <v>20</v>
      </c>
      <c r="D42" s="125" t="s">
        <v>114</v>
      </c>
      <c r="E42" s="46" t="s">
        <v>101</v>
      </c>
      <c r="F42" s="48">
        <v>1443663</v>
      </c>
      <c r="G42" s="27">
        <f t="shared" si="2"/>
        <v>-1</v>
      </c>
      <c r="H42" s="28">
        <f t="shared" si="3"/>
        <v>1154930</v>
      </c>
      <c r="I42" s="49"/>
      <c r="J42" s="44" t="str">
        <f t="shared" si="4"/>
        <v>OFERTA CON PRECIO ARTIFICIALMENTE BAJO</v>
      </c>
      <c r="K42" s="29"/>
      <c r="L42" s="17">
        <f t="shared" si="5"/>
        <v>0</v>
      </c>
      <c r="M42" s="29"/>
      <c r="N42" s="17">
        <f t="shared" si="6"/>
        <v>0</v>
      </c>
      <c r="O42" s="29"/>
      <c r="P42" s="17">
        <f t="shared" si="0"/>
        <v>0</v>
      </c>
      <c r="Q42" s="29"/>
      <c r="R42" s="17">
        <f t="shared" si="1"/>
        <v>0</v>
      </c>
      <c r="S42" s="30">
        <f t="shared" si="7"/>
        <v>0</v>
      </c>
    </row>
    <row r="43" spans="3:19" ht="96" customHeight="1" x14ac:dyDescent="0.25">
      <c r="C43" s="26">
        <v>21</v>
      </c>
      <c r="D43" s="125" t="s">
        <v>114</v>
      </c>
      <c r="E43" s="46" t="s">
        <v>102</v>
      </c>
      <c r="F43" s="48">
        <v>575600</v>
      </c>
      <c r="G43" s="27">
        <f t="shared" si="2"/>
        <v>-1</v>
      </c>
      <c r="H43" s="28">
        <f t="shared" si="3"/>
        <v>460480</v>
      </c>
      <c r="I43" s="49"/>
      <c r="J43" s="44" t="str">
        <f t="shared" si="4"/>
        <v>OFERTA CON PRECIO ARTIFICIALMENTE BAJO</v>
      </c>
      <c r="K43" s="29"/>
      <c r="L43" s="17">
        <f t="shared" si="5"/>
        <v>0</v>
      </c>
      <c r="M43" s="29"/>
      <c r="N43" s="17">
        <f t="shared" si="6"/>
        <v>0</v>
      </c>
      <c r="O43" s="29"/>
      <c r="P43" s="17">
        <f t="shared" si="0"/>
        <v>0</v>
      </c>
      <c r="Q43" s="29"/>
      <c r="R43" s="17">
        <f t="shared" si="1"/>
        <v>0</v>
      </c>
      <c r="S43" s="30">
        <f t="shared" si="7"/>
        <v>0</v>
      </c>
    </row>
    <row r="44" spans="3:19" ht="96" customHeight="1" x14ac:dyDescent="0.25">
      <c r="C44" s="26">
        <v>22</v>
      </c>
      <c r="D44" s="125" t="s">
        <v>114</v>
      </c>
      <c r="E44" s="46" t="s">
        <v>103</v>
      </c>
      <c r="F44" s="48">
        <v>2464913</v>
      </c>
      <c r="G44" s="27">
        <f t="shared" si="2"/>
        <v>-1</v>
      </c>
      <c r="H44" s="28">
        <f t="shared" si="3"/>
        <v>1971930</v>
      </c>
      <c r="I44" s="50"/>
      <c r="J44" s="44" t="str">
        <f t="shared" si="4"/>
        <v>OFERTA CON PRECIO ARTIFICIALMENTE BAJO</v>
      </c>
      <c r="K44" s="29"/>
      <c r="L44" s="17">
        <f t="shared" si="5"/>
        <v>0</v>
      </c>
      <c r="M44" s="29"/>
      <c r="N44" s="17">
        <f t="shared" si="6"/>
        <v>0</v>
      </c>
      <c r="O44" s="29"/>
      <c r="P44" s="17">
        <f t="shared" si="0"/>
        <v>0</v>
      </c>
      <c r="Q44" s="29"/>
      <c r="R44" s="17">
        <f t="shared" si="1"/>
        <v>0</v>
      </c>
      <c r="S44" s="30">
        <f t="shared" si="7"/>
        <v>0</v>
      </c>
    </row>
    <row r="45" spans="3:19" ht="96" customHeight="1" x14ac:dyDescent="0.25">
      <c r="C45" s="26">
        <v>23</v>
      </c>
      <c r="D45" s="125" t="s">
        <v>114</v>
      </c>
      <c r="E45" s="46" t="s">
        <v>104</v>
      </c>
      <c r="F45" s="48">
        <v>282663</v>
      </c>
      <c r="G45" s="27">
        <f t="shared" si="2"/>
        <v>-1</v>
      </c>
      <c r="H45" s="28">
        <f t="shared" si="3"/>
        <v>226130</v>
      </c>
      <c r="I45" s="50"/>
      <c r="J45" s="44" t="str">
        <f t="shared" si="4"/>
        <v>OFERTA CON PRECIO ARTIFICIALMENTE BAJO</v>
      </c>
      <c r="K45" s="29"/>
      <c r="L45" s="17">
        <f t="shared" si="5"/>
        <v>0</v>
      </c>
      <c r="M45" s="29"/>
      <c r="N45" s="17">
        <f t="shared" si="6"/>
        <v>0</v>
      </c>
      <c r="O45" s="29"/>
      <c r="P45" s="17">
        <f t="shared" si="0"/>
        <v>0</v>
      </c>
      <c r="Q45" s="29"/>
      <c r="R45" s="17">
        <f t="shared" si="1"/>
        <v>0</v>
      </c>
      <c r="S45" s="30">
        <f t="shared" si="7"/>
        <v>0</v>
      </c>
    </row>
    <row r="46" spans="3:19" ht="96" customHeight="1" x14ac:dyDescent="0.25">
      <c r="C46" s="26">
        <v>24</v>
      </c>
      <c r="D46" s="125" t="s">
        <v>114</v>
      </c>
      <c r="E46" s="46" t="s">
        <v>105</v>
      </c>
      <c r="F46" s="48">
        <v>675575</v>
      </c>
      <c r="G46" s="27">
        <f t="shared" si="2"/>
        <v>-1</v>
      </c>
      <c r="H46" s="28">
        <f t="shared" si="3"/>
        <v>540460</v>
      </c>
      <c r="I46" s="49"/>
      <c r="J46" s="44" t="str">
        <f t="shared" si="4"/>
        <v>OFERTA CON PRECIO ARTIFICIALMENTE BAJO</v>
      </c>
      <c r="K46" s="29"/>
      <c r="L46" s="17">
        <f t="shared" si="5"/>
        <v>0</v>
      </c>
      <c r="M46" s="29"/>
      <c r="N46" s="17">
        <f t="shared" si="6"/>
        <v>0</v>
      </c>
      <c r="O46" s="29"/>
      <c r="P46" s="17">
        <f t="shared" si="0"/>
        <v>0</v>
      </c>
      <c r="Q46" s="29"/>
      <c r="R46" s="17">
        <f t="shared" si="1"/>
        <v>0</v>
      </c>
      <c r="S46" s="30">
        <f t="shared" si="7"/>
        <v>0</v>
      </c>
    </row>
    <row r="47" spans="3:19" ht="96" customHeight="1" x14ac:dyDescent="0.25">
      <c r="C47" s="26">
        <v>25</v>
      </c>
      <c r="D47" s="125" t="s">
        <v>114</v>
      </c>
      <c r="E47" s="46" t="s">
        <v>106</v>
      </c>
      <c r="F47" s="48">
        <v>815863</v>
      </c>
      <c r="G47" s="27">
        <f t="shared" si="2"/>
        <v>-1</v>
      </c>
      <c r="H47" s="28">
        <f t="shared" si="3"/>
        <v>652690</v>
      </c>
      <c r="I47" s="49"/>
      <c r="J47" s="44" t="str">
        <f t="shared" si="4"/>
        <v>OFERTA CON PRECIO ARTIFICIALMENTE BAJO</v>
      </c>
      <c r="K47" s="29"/>
      <c r="L47" s="17">
        <f t="shared" si="5"/>
        <v>0</v>
      </c>
      <c r="M47" s="29"/>
      <c r="N47" s="17">
        <f t="shared" si="6"/>
        <v>0</v>
      </c>
      <c r="O47" s="29"/>
      <c r="P47" s="17">
        <f t="shared" si="0"/>
        <v>0</v>
      </c>
      <c r="Q47" s="29"/>
      <c r="R47" s="17">
        <f t="shared" si="1"/>
        <v>0</v>
      </c>
      <c r="S47" s="30">
        <f t="shared" si="7"/>
        <v>0</v>
      </c>
    </row>
    <row r="48" spans="3:19" ht="96" customHeight="1" x14ac:dyDescent="0.25">
      <c r="C48" s="26">
        <v>26</v>
      </c>
      <c r="D48" s="125" t="s">
        <v>114</v>
      </c>
      <c r="E48" s="46" t="s">
        <v>107</v>
      </c>
      <c r="F48" s="48">
        <v>266538</v>
      </c>
      <c r="G48" s="27">
        <f t="shared" si="2"/>
        <v>-1</v>
      </c>
      <c r="H48" s="28">
        <f t="shared" si="3"/>
        <v>213230</v>
      </c>
      <c r="I48" s="50"/>
      <c r="J48" s="44" t="str">
        <f t="shared" si="4"/>
        <v>OFERTA CON PRECIO ARTIFICIALMENTE BAJO</v>
      </c>
      <c r="K48" s="29"/>
      <c r="L48" s="17">
        <f t="shared" si="5"/>
        <v>0</v>
      </c>
      <c r="M48" s="29"/>
      <c r="N48" s="17">
        <f t="shared" si="6"/>
        <v>0</v>
      </c>
      <c r="O48" s="29"/>
      <c r="P48" s="17">
        <f t="shared" si="0"/>
        <v>0</v>
      </c>
      <c r="Q48" s="29"/>
      <c r="R48" s="17">
        <f t="shared" si="1"/>
        <v>0</v>
      </c>
      <c r="S48" s="30">
        <f t="shared" si="7"/>
        <v>0</v>
      </c>
    </row>
    <row r="49" spans="1:19" ht="96" customHeight="1" x14ac:dyDescent="0.25">
      <c r="C49" s="26">
        <v>27</v>
      </c>
      <c r="D49" s="125" t="s">
        <v>114</v>
      </c>
      <c r="E49" s="46" t="s">
        <v>108</v>
      </c>
      <c r="F49" s="48">
        <v>2357413</v>
      </c>
      <c r="G49" s="27">
        <f t="shared" si="2"/>
        <v>-1</v>
      </c>
      <c r="H49" s="28">
        <f t="shared" si="3"/>
        <v>1885930</v>
      </c>
      <c r="I49" s="50"/>
      <c r="J49" s="44" t="str">
        <f t="shared" si="4"/>
        <v>OFERTA CON PRECIO ARTIFICIALMENTE BAJO</v>
      </c>
      <c r="K49" s="29"/>
      <c r="L49" s="17">
        <f t="shared" si="5"/>
        <v>0</v>
      </c>
      <c r="M49" s="29"/>
      <c r="N49" s="17">
        <f t="shared" si="6"/>
        <v>0</v>
      </c>
      <c r="O49" s="29"/>
      <c r="P49" s="17">
        <f t="shared" si="0"/>
        <v>0</v>
      </c>
      <c r="Q49" s="29"/>
      <c r="R49" s="17">
        <f t="shared" si="1"/>
        <v>0</v>
      </c>
      <c r="S49" s="30">
        <f t="shared" si="7"/>
        <v>0</v>
      </c>
    </row>
    <row r="50" spans="1:19" ht="96" customHeight="1" x14ac:dyDescent="0.25">
      <c r="C50" s="26">
        <v>28</v>
      </c>
      <c r="D50" s="125" t="s">
        <v>114</v>
      </c>
      <c r="E50" s="46" t="s">
        <v>109</v>
      </c>
      <c r="F50" s="48">
        <v>1072788</v>
      </c>
      <c r="G50" s="27">
        <f t="shared" si="2"/>
        <v>-1</v>
      </c>
      <c r="H50" s="28">
        <f t="shared" si="3"/>
        <v>858230</v>
      </c>
      <c r="I50" s="50"/>
      <c r="J50" s="44" t="str">
        <f t="shared" si="4"/>
        <v>OFERTA CON PRECIO ARTIFICIALMENTE BAJO</v>
      </c>
      <c r="K50" s="29"/>
      <c r="L50" s="17">
        <f t="shared" si="5"/>
        <v>0</v>
      </c>
      <c r="M50" s="29"/>
      <c r="N50" s="17">
        <f t="shared" si="6"/>
        <v>0</v>
      </c>
      <c r="O50" s="29"/>
      <c r="P50" s="17">
        <f t="shared" si="0"/>
        <v>0</v>
      </c>
      <c r="Q50" s="29"/>
      <c r="R50" s="17">
        <f t="shared" si="1"/>
        <v>0</v>
      </c>
      <c r="S50" s="30">
        <f t="shared" si="7"/>
        <v>0</v>
      </c>
    </row>
    <row r="51" spans="1:19" ht="96" customHeight="1" x14ac:dyDescent="0.25">
      <c r="C51" s="26">
        <v>29</v>
      </c>
      <c r="D51" s="125" t="s">
        <v>114</v>
      </c>
      <c r="E51" s="46" t="s">
        <v>110</v>
      </c>
      <c r="F51" s="48">
        <v>1070638</v>
      </c>
      <c r="G51" s="27">
        <f t="shared" si="2"/>
        <v>-1</v>
      </c>
      <c r="H51" s="28">
        <f t="shared" si="3"/>
        <v>856510</v>
      </c>
      <c r="I51" s="50"/>
      <c r="J51" s="44" t="str">
        <f t="shared" si="4"/>
        <v>OFERTA CON PRECIO ARTIFICIALMENTE BAJO</v>
      </c>
      <c r="K51" s="29"/>
      <c r="L51" s="17">
        <f t="shared" si="5"/>
        <v>0</v>
      </c>
      <c r="M51" s="29"/>
      <c r="N51" s="17">
        <f t="shared" si="6"/>
        <v>0</v>
      </c>
      <c r="O51" s="29"/>
      <c r="P51" s="17">
        <f t="shared" si="0"/>
        <v>0</v>
      </c>
      <c r="Q51" s="29"/>
      <c r="R51" s="17">
        <f t="shared" si="1"/>
        <v>0</v>
      </c>
      <c r="S51" s="30">
        <f t="shared" si="7"/>
        <v>0</v>
      </c>
    </row>
    <row r="52" spans="1:19" ht="96" customHeight="1" x14ac:dyDescent="0.25">
      <c r="C52" s="26">
        <v>30</v>
      </c>
      <c r="D52" s="125" t="s">
        <v>114</v>
      </c>
      <c r="E52" s="46" t="s">
        <v>111</v>
      </c>
      <c r="F52" s="48">
        <v>298788</v>
      </c>
      <c r="G52" s="27">
        <f t="shared" si="2"/>
        <v>-1</v>
      </c>
      <c r="H52" s="28">
        <f t="shared" si="3"/>
        <v>239030</v>
      </c>
      <c r="I52" s="50"/>
      <c r="J52" s="44" t="str">
        <f t="shared" si="4"/>
        <v>OFERTA CON PRECIO ARTIFICIALMENTE BAJO</v>
      </c>
      <c r="K52" s="29"/>
      <c r="L52" s="17">
        <f t="shared" si="5"/>
        <v>0</v>
      </c>
      <c r="M52" s="29"/>
      <c r="N52" s="17">
        <f t="shared" si="6"/>
        <v>0</v>
      </c>
      <c r="O52" s="29"/>
      <c r="P52" s="17">
        <f t="shared" si="0"/>
        <v>0</v>
      </c>
      <c r="Q52" s="29"/>
      <c r="R52" s="17">
        <f t="shared" si="1"/>
        <v>0</v>
      </c>
      <c r="S52" s="30">
        <f t="shared" si="7"/>
        <v>0</v>
      </c>
    </row>
    <row r="53" spans="1:19" ht="96" customHeight="1" x14ac:dyDescent="0.25">
      <c r="C53" s="26">
        <v>31</v>
      </c>
      <c r="D53" s="125" t="s">
        <v>114</v>
      </c>
      <c r="E53" s="46" t="s">
        <v>112</v>
      </c>
      <c r="F53" s="48">
        <v>560980</v>
      </c>
      <c r="G53" s="27">
        <f t="shared" ref="G53" si="8">+IFERROR((I53/F53)-1,"-")</f>
        <v>-1</v>
      </c>
      <c r="H53" s="28">
        <f t="shared" ref="H53" si="9">ROUND(F53*80%,0)</f>
        <v>448784</v>
      </c>
      <c r="I53" s="49"/>
      <c r="J53" s="44" t="str">
        <f t="shared" ref="J53" si="10">IF(I53&lt;H53,"OFERTA CON PRECIO ARTIFICIALMENTE BAJO","VALOR MÍNIMO ACEPTABLE")</f>
        <v>OFERTA CON PRECIO ARTIFICIALMENTE BAJO</v>
      </c>
      <c r="K53" s="29"/>
      <c r="L53" s="17">
        <f t="shared" ref="L53" si="11">+ROUND(I53*K53,0)</f>
        <v>0</v>
      </c>
      <c r="M53" s="29"/>
      <c r="N53" s="17">
        <f t="shared" ref="N53" si="12">+ROUND(I53*M53,0)</f>
        <v>0</v>
      </c>
      <c r="O53" s="29"/>
      <c r="P53" s="17">
        <f t="shared" ref="P53" si="13">+ROUND(I53*O53,0)</f>
        <v>0</v>
      </c>
      <c r="Q53" s="29"/>
      <c r="R53" s="17">
        <f t="shared" ref="R53" si="14">+ROUND(I53*Q53,0)</f>
        <v>0</v>
      </c>
      <c r="S53" s="30">
        <f t="shared" ref="S53" si="15">ROUND(I53-L53-N53-P53-R53,0)</f>
        <v>0</v>
      </c>
    </row>
    <row r="54" spans="1:19" ht="96" customHeight="1" x14ac:dyDescent="0.25">
      <c r="C54" s="26">
        <v>32</v>
      </c>
      <c r="D54" s="125" t="s">
        <v>114</v>
      </c>
      <c r="E54" s="46" t="s">
        <v>113</v>
      </c>
      <c r="F54" s="48">
        <v>1338500</v>
      </c>
      <c r="G54" s="27">
        <f t="shared" ref="G54" si="16">+IFERROR((I54/F54)-1,"-")</f>
        <v>-1</v>
      </c>
      <c r="H54" s="28">
        <f t="shared" ref="H54" si="17">ROUND(F54*80%,0)</f>
        <v>1070800</v>
      </c>
      <c r="I54" s="49"/>
      <c r="J54" s="44" t="str">
        <f t="shared" ref="J54" si="18">IF(I54&lt;H54,"OFERTA CON PRECIO ARTIFICIALMENTE BAJO","VALOR MÍNIMO ACEPTABLE")</f>
        <v>OFERTA CON PRECIO ARTIFICIALMENTE BAJO</v>
      </c>
      <c r="K54" s="29"/>
      <c r="L54" s="17">
        <f t="shared" ref="L54" si="19">+ROUND(I54*K54,0)</f>
        <v>0</v>
      </c>
      <c r="M54" s="29"/>
      <c r="N54" s="17">
        <f t="shared" ref="N54" si="20">+ROUND(I54*M54,0)</f>
        <v>0</v>
      </c>
      <c r="O54" s="29"/>
      <c r="P54" s="17">
        <f t="shared" ref="P54" si="21">+ROUND(I54*O54,0)</f>
        <v>0</v>
      </c>
      <c r="Q54" s="29"/>
      <c r="R54" s="17">
        <f t="shared" ref="R54" si="22">+ROUND(I54*Q54,0)</f>
        <v>0</v>
      </c>
      <c r="S54" s="30">
        <f t="shared" ref="S54" si="23">ROUND(I54-L54-N54-P54-R54,0)</f>
        <v>0</v>
      </c>
    </row>
    <row r="55" spans="1:19" ht="15" x14ac:dyDescent="0.25"/>
    <row r="56" spans="1:19" ht="24" customHeight="1" x14ac:dyDescent="0.25">
      <c r="C56" s="90" t="s">
        <v>59</v>
      </c>
      <c r="D56" s="124"/>
      <c r="E56" s="91"/>
      <c r="F56" s="91"/>
      <c r="G56" s="91"/>
      <c r="H56" s="91"/>
      <c r="I56" s="91"/>
      <c r="J56" s="91"/>
      <c r="K56" s="91"/>
      <c r="L56" s="91"/>
      <c r="M56" s="91"/>
      <c r="N56" s="91"/>
      <c r="O56" s="91"/>
      <c r="P56" s="91"/>
      <c r="Q56" s="91"/>
      <c r="R56" s="91"/>
      <c r="S56" s="91"/>
    </row>
    <row r="57" spans="1:19" ht="163.5" customHeight="1" x14ac:dyDescent="0.25">
      <c r="C57" s="92" t="s">
        <v>74</v>
      </c>
      <c r="D57" s="93"/>
      <c r="E57" s="93"/>
      <c r="F57" s="93"/>
      <c r="G57" s="93"/>
      <c r="H57" s="93"/>
      <c r="I57" s="93"/>
      <c r="J57" s="93"/>
      <c r="K57" s="93"/>
      <c r="L57" s="93"/>
      <c r="M57" s="93"/>
      <c r="N57" s="93"/>
      <c r="O57" s="93"/>
      <c r="P57" s="93"/>
      <c r="Q57" s="93"/>
      <c r="R57" s="93"/>
      <c r="S57" s="94"/>
    </row>
    <row r="58" spans="1:19" ht="8.25" customHeight="1" x14ac:dyDescent="0.25">
      <c r="B58" s="32"/>
      <c r="C58" s="32"/>
      <c r="D58" s="32"/>
      <c r="E58" s="32"/>
      <c r="F58" s="32"/>
      <c r="G58" s="32"/>
      <c r="H58" s="32"/>
      <c r="I58" s="32"/>
      <c r="J58" s="32"/>
      <c r="K58" s="32"/>
      <c r="L58" s="32"/>
      <c r="M58" s="32"/>
      <c r="N58" s="32"/>
      <c r="O58" s="32"/>
      <c r="P58" s="32"/>
      <c r="Q58" s="32"/>
      <c r="R58" s="32"/>
      <c r="S58" s="31"/>
    </row>
    <row r="59" spans="1:19" ht="259.5" customHeight="1" x14ac:dyDescent="0.25">
      <c r="C59" s="95" t="s">
        <v>60</v>
      </c>
      <c r="D59" s="96"/>
      <c r="E59" s="96"/>
      <c r="F59" s="96"/>
      <c r="G59" s="96"/>
      <c r="H59" s="96"/>
      <c r="I59" s="96"/>
      <c r="J59" s="96"/>
      <c r="K59" s="96"/>
      <c r="L59" s="96"/>
      <c r="M59" s="96"/>
      <c r="N59" s="96"/>
      <c r="O59" s="96"/>
      <c r="P59" s="96"/>
      <c r="Q59" s="96"/>
      <c r="R59" s="96"/>
      <c r="S59" s="97"/>
    </row>
    <row r="60" spans="1:19" s="13" customFormat="1" ht="15" hidden="1" x14ac:dyDescent="0.25">
      <c r="A60" s="15"/>
      <c r="B60" s="33"/>
      <c r="C60" s="33"/>
      <c r="D60" s="33"/>
      <c r="E60" s="33"/>
      <c r="F60" s="33"/>
      <c r="G60" s="33"/>
      <c r="H60" s="31"/>
      <c r="I60" s="31"/>
      <c r="J60" s="18"/>
      <c r="K60" s="18"/>
      <c r="L60" s="18"/>
      <c r="M60" s="18"/>
      <c r="N60" s="18"/>
      <c r="O60" s="31"/>
    </row>
    <row r="61" spans="1:19" s="13" customFormat="1" ht="15" customHeight="1" x14ac:dyDescent="0.25">
      <c r="A61" s="15"/>
      <c r="C61" s="100" t="s">
        <v>13</v>
      </c>
      <c r="D61" s="100"/>
      <c r="E61" s="100"/>
      <c r="F61" s="100"/>
      <c r="G61" s="100"/>
      <c r="H61" s="31"/>
      <c r="I61" s="31"/>
      <c r="J61" s="18"/>
      <c r="K61" s="18"/>
      <c r="L61" s="18"/>
      <c r="M61" s="18"/>
      <c r="N61" s="18"/>
      <c r="O61" s="31"/>
    </row>
    <row r="62" spans="1:19" s="13" customFormat="1" ht="15" x14ac:dyDescent="0.25">
      <c r="A62" s="15"/>
      <c r="B62" s="35"/>
      <c r="C62" s="100"/>
      <c r="D62" s="100"/>
      <c r="E62" s="100"/>
      <c r="F62" s="100"/>
      <c r="G62" s="100"/>
      <c r="H62" s="31"/>
      <c r="I62" s="31"/>
      <c r="J62" s="18"/>
      <c r="K62" s="18"/>
      <c r="L62" s="18"/>
      <c r="M62" s="18"/>
      <c r="N62" s="18"/>
      <c r="O62" s="31"/>
    </row>
    <row r="63" spans="1:19" s="13" customFormat="1" ht="15.75" thickBot="1" x14ac:dyDescent="0.3">
      <c r="A63" s="15"/>
      <c r="B63" s="35"/>
      <c r="C63" s="101"/>
      <c r="D63" s="101"/>
      <c r="E63" s="101"/>
      <c r="F63" s="101"/>
      <c r="G63" s="101"/>
      <c r="H63" s="31"/>
      <c r="I63" s="31"/>
      <c r="J63" s="18"/>
      <c r="K63" s="18"/>
      <c r="L63" s="18"/>
      <c r="M63" s="18"/>
      <c r="N63" s="18"/>
      <c r="O63" s="31"/>
    </row>
    <row r="64" spans="1:19" s="13" customFormat="1" ht="15" x14ac:dyDescent="0.25">
      <c r="A64" s="15"/>
      <c r="C64" s="99" t="s">
        <v>14</v>
      </c>
      <c r="D64" s="99"/>
      <c r="E64" s="99"/>
      <c r="F64" s="99"/>
      <c r="G64" s="99"/>
      <c r="H64" s="31"/>
      <c r="I64" s="31"/>
      <c r="J64" s="18"/>
      <c r="K64" s="18"/>
      <c r="L64" s="18"/>
      <c r="M64" s="18"/>
      <c r="N64" s="18"/>
      <c r="O64" s="31"/>
    </row>
    <row r="65" spans="1:19" s="13" customFormat="1" ht="15" x14ac:dyDescent="0.25">
      <c r="A65" s="15"/>
      <c r="C65" s="98" t="s">
        <v>15</v>
      </c>
      <c r="D65" s="98"/>
      <c r="E65" s="98"/>
      <c r="F65" s="98"/>
      <c r="G65" s="98"/>
      <c r="H65" s="31"/>
      <c r="I65" s="31"/>
      <c r="J65" s="18"/>
      <c r="K65" s="18"/>
      <c r="L65" s="18"/>
      <c r="M65" s="18"/>
      <c r="N65" s="18"/>
      <c r="O65" s="31"/>
    </row>
    <row r="66" spans="1:19" s="13" customFormat="1" ht="3.75" customHeight="1" x14ac:dyDescent="0.25">
      <c r="A66" s="15"/>
      <c r="B66" s="33"/>
      <c r="C66" s="33"/>
      <c r="D66" s="33"/>
      <c r="E66" s="33"/>
      <c r="F66" s="33"/>
      <c r="G66" s="33"/>
      <c r="H66" s="31"/>
      <c r="I66" s="31"/>
      <c r="J66" s="18"/>
      <c r="K66" s="18"/>
      <c r="L66" s="18"/>
      <c r="M66" s="18"/>
      <c r="N66" s="18"/>
      <c r="O66" s="31"/>
    </row>
    <row r="67" spans="1:19" s="13" customFormat="1" ht="15" x14ac:dyDescent="0.25">
      <c r="A67" s="15"/>
      <c r="C67" s="18" t="s">
        <v>16</v>
      </c>
      <c r="D67" s="18"/>
      <c r="E67" s="33"/>
      <c r="F67" s="33"/>
      <c r="G67" s="33"/>
      <c r="H67" s="31"/>
      <c r="I67" s="31"/>
      <c r="J67" s="18"/>
      <c r="K67" s="18"/>
      <c r="L67" s="18"/>
      <c r="M67" s="18"/>
      <c r="N67" s="18"/>
      <c r="O67" s="31"/>
    </row>
    <row r="68" spans="1:19" s="13" customFormat="1" ht="7.5" customHeight="1" x14ac:dyDescent="0.2">
      <c r="A68" s="81"/>
      <c r="B68" s="81"/>
      <c r="C68" s="81"/>
      <c r="D68" s="81"/>
      <c r="E68" s="81"/>
      <c r="F68" s="81"/>
      <c r="G68" s="81"/>
      <c r="H68" s="81"/>
      <c r="I68" s="81"/>
      <c r="J68" s="81"/>
      <c r="K68" s="81"/>
      <c r="L68" s="81"/>
      <c r="M68" s="81"/>
      <c r="N68" s="81"/>
      <c r="O68" s="81"/>
      <c r="P68" s="81"/>
      <c r="Q68" s="81"/>
      <c r="R68" s="81"/>
      <c r="S68" s="81"/>
    </row>
    <row r="69" spans="1:19" s="4" customFormat="1" ht="54" customHeight="1" x14ac:dyDescent="0.25">
      <c r="B69" s="36"/>
      <c r="C69" s="77" t="s">
        <v>61</v>
      </c>
      <c r="D69" s="77"/>
      <c r="E69" s="77"/>
      <c r="F69" s="77"/>
      <c r="G69" s="77"/>
      <c r="H69" s="77"/>
      <c r="I69" s="77"/>
      <c r="J69" s="77"/>
      <c r="K69" s="77"/>
      <c r="L69" s="77"/>
      <c r="M69" s="77"/>
      <c r="N69" s="77"/>
      <c r="O69" s="77"/>
      <c r="P69" s="77"/>
      <c r="Q69" s="77"/>
      <c r="R69" s="77"/>
      <c r="S69" s="77"/>
    </row>
    <row r="70" spans="1:19" s="4" customFormat="1" ht="15" x14ac:dyDescent="0.25">
      <c r="B70" s="82"/>
      <c r="C70" s="82"/>
      <c r="D70" s="82"/>
      <c r="E70" s="82"/>
      <c r="F70" s="82"/>
      <c r="G70" s="82"/>
      <c r="H70" s="82"/>
      <c r="I70" s="82"/>
      <c r="J70" s="82"/>
      <c r="K70" s="82"/>
      <c r="L70" s="82"/>
      <c r="M70" s="82"/>
    </row>
    <row r="71" spans="1:19" s="4" customFormat="1" ht="24.75" customHeight="1" x14ac:dyDescent="0.25">
      <c r="B71" s="37"/>
      <c r="C71" s="78" t="s">
        <v>62</v>
      </c>
      <c r="D71" s="78"/>
      <c r="E71" s="78"/>
      <c r="F71" s="78"/>
      <c r="G71" s="78"/>
      <c r="H71" s="78"/>
      <c r="I71" s="78"/>
      <c r="J71" s="78"/>
      <c r="K71" s="78"/>
      <c r="L71" s="78"/>
      <c r="M71" s="78"/>
      <c r="N71" s="78"/>
      <c r="O71" s="78"/>
      <c r="P71" s="78"/>
      <c r="Q71" s="78"/>
      <c r="R71" s="78"/>
      <c r="S71" s="78"/>
    </row>
    <row r="72" spans="1:19" ht="0" hidden="1" customHeight="1" x14ac:dyDescent="0.25">
      <c r="A72" s="85" t="s">
        <v>17</v>
      </c>
      <c r="B72" s="85"/>
      <c r="C72" s="85"/>
      <c r="D72" s="85"/>
      <c r="E72" s="85"/>
      <c r="F72" s="85"/>
      <c r="G72" s="85"/>
      <c r="H72" s="85"/>
      <c r="I72" s="85"/>
      <c r="J72" s="85"/>
      <c r="K72" s="85"/>
      <c r="L72" s="85"/>
      <c r="M72" s="85"/>
      <c r="N72" s="85"/>
    </row>
  </sheetData>
  <sheetProtection selectLockedCells="1"/>
  <mergeCells count="43">
    <mergeCell ref="D21:D22"/>
    <mergeCell ref="C2:D5"/>
    <mergeCell ref="B2:B5"/>
    <mergeCell ref="R2:S2"/>
    <mergeCell ref="R3:S3"/>
    <mergeCell ref="R4:S4"/>
    <mergeCell ref="R5:S5"/>
    <mergeCell ref="A72:N72"/>
    <mergeCell ref="E21:E22"/>
    <mergeCell ref="C21:C22"/>
    <mergeCell ref="C56:S56"/>
    <mergeCell ref="C57:S57"/>
    <mergeCell ref="C59:S59"/>
    <mergeCell ref="C65:G65"/>
    <mergeCell ref="C64:G64"/>
    <mergeCell ref="C61:G63"/>
    <mergeCell ref="J21:J22"/>
    <mergeCell ref="K21:L21"/>
    <mergeCell ref="M21:N21"/>
    <mergeCell ref="O21:P21"/>
    <mergeCell ref="Q21:R21"/>
    <mergeCell ref="S21:S22"/>
    <mergeCell ref="F21:F22"/>
    <mergeCell ref="C69:S69"/>
    <mergeCell ref="C71:S71"/>
    <mergeCell ref="C18:J18"/>
    <mergeCell ref="C19:J19"/>
    <mergeCell ref="L18:S18"/>
    <mergeCell ref="L19:S19"/>
    <mergeCell ref="A68:S68"/>
    <mergeCell ref="B70:M70"/>
    <mergeCell ref="G21:G22"/>
    <mergeCell ref="H21:H22"/>
    <mergeCell ref="I21:I22"/>
    <mergeCell ref="C16:S16"/>
    <mergeCell ref="C15:S15"/>
    <mergeCell ref="C12:S13"/>
    <mergeCell ref="C9:E9"/>
    <mergeCell ref="E2:Q2"/>
    <mergeCell ref="E3:Q3"/>
    <mergeCell ref="E4:Q5"/>
    <mergeCell ref="F9:G9"/>
    <mergeCell ref="J9:K9"/>
  </mergeCells>
  <conditionalFormatting sqref="J23:J54">
    <cfRule type="containsText" dxfId="19" priority="4" operator="containsText" text="OFERTA CON PRECIO ARTIFICIALMENTE BAJO">
      <formula>NOT(ISERROR(SEARCH("OFERTA CON PRECIO ARTIFICIALMENTE BAJO",J23)))</formula>
    </cfRule>
    <cfRule type="containsText" dxfId="18" priority="5" operator="containsText" text="VALOR MÍNIMO ACEPTABLE">
      <formula>NOT(ISERROR(SEARCH("VALOR MÍNIMO ACEPTABLE",J23)))</formula>
    </cfRule>
  </conditionalFormatting>
  <conditionalFormatting sqref="S23:S54">
    <cfRule type="cellIs" dxfId="17" priority="1" operator="lessThan">
      <formula>0</formula>
    </cfRule>
    <cfRule type="cellIs" dxfId="16" priority="2" operator="greaterThan">
      <formula>0</formula>
    </cfRule>
    <cfRule type="cellIs" dxfId="15" priority="3" operator="equal">
      <formula>0</formula>
    </cfRule>
  </conditionalFormatting>
  <dataValidations count="2">
    <dataValidation type="whole" allowBlank="1" showInputMessage="1" showErrorMessage="1" sqref="I23:I54" xr:uid="{EBA7BBDE-9F45-4410-93C4-FD0F413F5969}">
      <formula1>0</formula1>
      <formula2>F23</formula2>
    </dataValidation>
    <dataValidation type="whole" allowBlank="1" showInputMessage="1" showErrorMessage="1" errorTitle="SUPERA EL PRESUPUESTO OFICIAL" sqref="F23:F54" xr:uid="{6005FCAE-B68B-4945-B1E4-D4545A372283}">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8A0F6C-AB3C-4FD2-BB68-78903F99A789}">
          <x14:formula1>
            <xm:f>'Hoja Aux'!$E$4:$E$103</xm:f>
          </x14:formula1>
          <xm:sqref>O23:O54 Q23:Q54 K23:K54 M23:M54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D1165-6151-4D14-828B-79F61FB7ED1C}">
  <dimension ref="A1:XFD72"/>
  <sheetViews>
    <sheetView topLeftCell="A19" zoomScale="70" zoomScaleNormal="70" zoomScaleSheetLayoutView="55" workbookViewId="0">
      <selection activeCell="F27" sqref="F27"/>
    </sheetView>
  </sheetViews>
  <sheetFormatPr baseColWidth="10" defaultColWidth="0" defaultRowHeight="0" customHeight="1" zeroHeight="1" x14ac:dyDescent="0.25"/>
  <cols>
    <col min="1" max="1" width="1.85546875" style="15" customWidth="1"/>
    <col min="2" max="2" width="3.28515625" style="13" customWidth="1"/>
    <col min="3" max="4" width="11.140625" style="13" customWidth="1"/>
    <col min="5" max="5" width="34.7109375"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103"/>
      <c r="C2" s="126"/>
      <c r="D2" s="127"/>
      <c r="E2" s="65" t="s">
        <v>0</v>
      </c>
      <c r="F2" s="66"/>
      <c r="G2" s="66"/>
      <c r="H2" s="66"/>
      <c r="I2" s="66"/>
      <c r="J2" s="66"/>
      <c r="K2" s="66"/>
      <c r="L2" s="66"/>
      <c r="M2" s="66"/>
      <c r="N2" s="66"/>
      <c r="O2" s="66"/>
      <c r="P2" s="66"/>
      <c r="Q2" s="67"/>
      <c r="R2" s="104" t="s">
        <v>77</v>
      </c>
      <c r="S2" s="105"/>
    </row>
    <row r="3" spans="2:19" s="13" customFormat="1" ht="15.75" customHeight="1" x14ac:dyDescent="0.2">
      <c r="B3" s="103"/>
      <c r="C3" s="128"/>
      <c r="D3" s="129"/>
      <c r="E3" s="65" t="s">
        <v>1</v>
      </c>
      <c r="F3" s="66"/>
      <c r="G3" s="66"/>
      <c r="H3" s="66"/>
      <c r="I3" s="66"/>
      <c r="J3" s="66"/>
      <c r="K3" s="66"/>
      <c r="L3" s="66"/>
      <c r="M3" s="66"/>
      <c r="N3" s="66"/>
      <c r="O3" s="66"/>
      <c r="P3" s="66"/>
      <c r="Q3" s="67"/>
      <c r="R3" s="104" t="s">
        <v>63</v>
      </c>
      <c r="S3" s="105"/>
    </row>
    <row r="4" spans="2:19" s="13" customFormat="1" ht="16.5" customHeight="1" x14ac:dyDescent="0.2">
      <c r="B4" s="103"/>
      <c r="C4" s="128"/>
      <c r="D4" s="129"/>
      <c r="E4" s="68" t="s">
        <v>2</v>
      </c>
      <c r="F4" s="69"/>
      <c r="G4" s="69"/>
      <c r="H4" s="69"/>
      <c r="I4" s="69"/>
      <c r="J4" s="69"/>
      <c r="K4" s="69"/>
      <c r="L4" s="69"/>
      <c r="M4" s="69"/>
      <c r="N4" s="69"/>
      <c r="O4" s="69"/>
      <c r="P4" s="69"/>
      <c r="Q4" s="70"/>
      <c r="R4" s="104" t="s">
        <v>78</v>
      </c>
      <c r="S4" s="105"/>
    </row>
    <row r="5" spans="2:19" s="13" customFormat="1" ht="15" x14ac:dyDescent="0.2">
      <c r="B5" s="103"/>
      <c r="C5" s="130"/>
      <c r="D5" s="131"/>
      <c r="E5" s="71"/>
      <c r="F5" s="72"/>
      <c r="G5" s="72"/>
      <c r="H5" s="72"/>
      <c r="I5" s="72"/>
      <c r="J5" s="72"/>
      <c r="K5" s="72"/>
      <c r="L5" s="72"/>
      <c r="M5" s="72"/>
      <c r="N5" s="72"/>
      <c r="O5" s="72"/>
      <c r="P5" s="72"/>
      <c r="Q5" s="73"/>
      <c r="R5" s="104" t="s">
        <v>79</v>
      </c>
      <c r="S5" s="105"/>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63" t="s">
        <v>53</v>
      </c>
      <c r="D9" s="123"/>
      <c r="E9" s="64"/>
      <c r="F9" s="74" t="s">
        <v>4</v>
      </c>
      <c r="G9" s="75"/>
      <c r="H9" s="23"/>
      <c r="I9" s="25"/>
      <c r="J9" s="76"/>
      <c r="K9" s="76"/>
    </row>
    <row r="10" spans="2:19" s="13" customFormat="1" ht="14.25" x14ac:dyDescent="0.2">
      <c r="G10" s="22"/>
      <c r="H10" s="23"/>
      <c r="I10" s="23"/>
    </row>
    <row r="11" spans="2:19" ht="15" x14ac:dyDescent="0.25">
      <c r="C11" s="16" t="s">
        <v>5</v>
      </c>
      <c r="D11" s="16"/>
      <c r="G11" s="13"/>
      <c r="H11" s="13"/>
      <c r="I11" s="13"/>
    </row>
    <row r="12" spans="2:19" ht="15" customHeight="1" x14ac:dyDescent="0.25">
      <c r="C12" s="57" t="s">
        <v>81</v>
      </c>
      <c r="D12" s="58"/>
      <c r="E12" s="58"/>
      <c r="F12" s="58"/>
      <c r="G12" s="58"/>
      <c r="H12" s="58"/>
      <c r="I12" s="58"/>
      <c r="J12" s="58"/>
      <c r="K12" s="58"/>
      <c r="L12" s="58"/>
      <c r="M12" s="58"/>
      <c r="N12" s="58"/>
      <c r="O12" s="58"/>
      <c r="P12" s="58"/>
      <c r="Q12" s="58"/>
      <c r="R12" s="58"/>
      <c r="S12" s="59"/>
    </row>
    <row r="13" spans="2:19" ht="15" customHeight="1" x14ac:dyDescent="0.25">
      <c r="B13" s="39"/>
      <c r="C13" s="60"/>
      <c r="D13" s="61"/>
      <c r="E13" s="61"/>
      <c r="F13" s="61"/>
      <c r="G13" s="61"/>
      <c r="H13" s="61"/>
      <c r="I13" s="61"/>
      <c r="J13" s="61"/>
      <c r="K13" s="61"/>
      <c r="L13" s="61"/>
      <c r="M13" s="61"/>
      <c r="N13" s="61"/>
      <c r="O13" s="61"/>
      <c r="P13" s="61"/>
      <c r="Q13" s="61"/>
      <c r="R13" s="61"/>
      <c r="S13" s="62"/>
    </row>
    <row r="14" spans="2:19" ht="15" x14ac:dyDescent="0.25"/>
    <row r="15" spans="2:19" ht="15" x14ac:dyDescent="0.25">
      <c r="C15" s="54" t="s">
        <v>6</v>
      </c>
      <c r="D15" s="55"/>
      <c r="E15" s="55"/>
      <c r="F15" s="55"/>
      <c r="G15" s="55"/>
      <c r="H15" s="55"/>
      <c r="I15" s="55"/>
      <c r="J15" s="55"/>
      <c r="K15" s="55"/>
      <c r="L15" s="55"/>
      <c r="M15" s="55"/>
      <c r="N15" s="55"/>
      <c r="O15" s="55"/>
      <c r="P15" s="55"/>
      <c r="Q15" s="55"/>
      <c r="R15" s="55"/>
      <c r="S15" s="56"/>
    </row>
    <row r="16" spans="2:19" ht="253.5" customHeight="1" x14ac:dyDescent="0.25">
      <c r="C16" s="51" t="s">
        <v>80</v>
      </c>
      <c r="D16" s="52"/>
      <c r="E16" s="52"/>
      <c r="F16" s="52"/>
      <c r="G16" s="52"/>
      <c r="H16" s="52"/>
      <c r="I16" s="52"/>
      <c r="J16" s="52"/>
      <c r="K16" s="52"/>
      <c r="L16" s="52"/>
      <c r="M16" s="52"/>
      <c r="N16" s="52"/>
      <c r="O16" s="52"/>
      <c r="P16" s="52"/>
      <c r="Q16" s="52"/>
      <c r="R16" s="52"/>
      <c r="S16" s="53"/>
    </row>
    <row r="17" spans="2:19" ht="15" x14ac:dyDescent="0.25"/>
    <row r="18" spans="2:19" ht="29.25" customHeight="1" x14ac:dyDescent="0.25">
      <c r="C18" s="54" t="s">
        <v>54</v>
      </c>
      <c r="D18" s="55"/>
      <c r="E18" s="55"/>
      <c r="F18" s="55"/>
      <c r="G18" s="55"/>
      <c r="H18" s="55"/>
      <c r="I18" s="55"/>
      <c r="J18" s="56"/>
      <c r="K18" s="38"/>
      <c r="L18" s="80" t="s">
        <v>55</v>
      </c>
      <c r="M18" s="80"/>
      <c r="N18" s="80"/>
      <c r="O18" s="80"/>
      <c r="P18" s="80"/>
      <c r="Q18" s="80"/>
      <c r="R18" s="80"/>
      <c r="S18" s="80"/>
    </row>
    <row r="19" spans="2:19" ht="194.25" customHeight="1" x14ac:dyDescent="0.25">
      <c r="C19" s="79" t="s">
        <v>71</v>
      </c>
      <c r="D19" s="79"/>
      <c r="E19" s="79"/>
      <c r="F19" s="79"/>
      <c r="G19" s="79"/>
      <c r="H19" s="79"/>
      <c r="I19" s="79"/>
      <c r="J19" s="79"/>
      <c r="L19" s="51" t="s">
        <v>73</v>
      </c>
      <c r="M19" s="52"/>
      <c r="N19" s="52"/>
      <c r="O19" s="52"/>
      <c r="P19" s="52"/>
      <c r="Q19" s="52"/>
      <c r="R19" s="52"/>
      <c r="S19" s="53"/>
    </row>
    <row r="20" spans="2:19" ht="15" x14ac:dyDescent="0.25"/>
    <row r="21" spans="2:19" ht="31.5" customHeight="1" x14ac:dyDescent="0.25">
      <c r="C21" s="88" t="s">
        <v>66</v>
      </c>
      <c r="D21" s="86" t="s">
        <v>115</v>
      </c>
      <c r="E21" s="86" t="s">
        <v>56</v>
      </c>
      <c r="F21" s="102" t="s">
        <v>57</v>
      </c>
      <c r="G21" s="83" t="s">
        <v>70</v>
      </c>
      <c r="H21" s="84" t="s">
        <v>58</v>
      </c>
      <c r="I21" s="84" t="s">
        <v>76</v>
      </c>
      <c r="J21" s="102" t="s">
        <v>7</v>
      </c>
      <c r="K21" s="102" t="s">
        <v>69</v>
      </c>
      <c r="L21" s="102"/>
      <c r="M21" s="102" t="s">
        <v>8</v>
      </c>
      <c r="N21" s="102"/>
      <c r="O21" s="102" t="s">
        <v>9</v>
      </c>
      <c r="P21" s="102"/>
      <c r="Q21" s="102" t="s">
        <v>10</v>
      </c>
      <c r="R21" s="102"/>
      <c r="S21" s="86" t="s">
        <v>72</v>
      </c>
    </row>
    <row r="22" spans="2:19" ht="67.150000000000006" customHeight="1" x14ac:dyDescent="0.25">
      <c r="B22" s="34"/>
      <c r="C22" s="89"/>
      <c r="D22" s="87"/>
      <c r="E22" s="87"/>
      <c r="F22" s="102"/>
      <c r="G22" s="83"/>
      <c r="H22" s="84"/>
      <c r="I22" s="84"/>
      <c r="J22" s="102"/>
      <c r="K22" s="19" t="s">
        <v>11</v>
      </c>
      <c r="L22" s="19" t="s">
        <v>12</v>
      </c>
      <c r="M22" s="19" t="s">
        <v>11</v>
      </c>
      <c r="N22" s="19" t="s">
        <v>12</v>
      </c>
      <c r="O22" s="19" t="s">
        <v>11</v>
      </c>
      <c r="P22" s="19" t="s">
        <v>12</v>
      </c>
      <c r="Q22" s="19" t="s">
        <v>11</v>
      </c>
      <c r="R22" s="19" t="s">
        <v>12</v>
      </c>
      <c r="S22" s="87"/>
    </row>
    <row r="23" spans="2:19" ht="96" customHeight="1" x14ac:dyDescent="0.25">
      <c r="C23" s="26">
        <v>1</v>
      </c>
      <c r="D23" s="125" t="s">
        <v>114</v>
      </c>
      <c r="E23" s="45" t="s">
        <v>82</v>
      </c>
      <c r="F23" s="47">
        <v>663320</v>
      </c>
      <c r="G23" s="27">
        <f>+IFERROR((I23/F23)-1,"-")</f>
        <v>-1</v>
      </c>
      <c r="H23" s="28">
        <f>ROUND(F23*80%,0)</f>
        <v>530656</v>
      </c>
      <c r="I23" s="49"/>
      <c r="J23" s="44" t="str">
        <f>IF(I23&lt;H23,"OFERTA CON PRECIO ARTIFICIALMENTE BAJO","VALOR MÍNIMO ACEPTABLE")</f>
        <v>OFERTA CON PRECIO ARTIFICIALMENTE BAJO</v>
      </c>
      <c r="K23" s="29"/>
      <c r="L23" s="17">
        <f>+ROUND(I23*K23,0)</f>
        <v>0</v>
      </c>
      <c r="M23" s="29"/>
      <c r="N23" s="17">
        <f>+ROUND(I23*M23,0)</f>
        <v>0</v>
      </c>
      <c r="O23" s="29"/>
      <c r="P23" s="17">
        <f t="shared" ref="P23:P54" si="0">+ROUND(I23*O23,0)</f>
        <v>0</v>
      </c>
      <c r="Q23" s="29"/>
      <c r="R23" s="17">
        <f t="shared" ref="R23:R54" si="1">+ROUND(I23*Q23,0)</f>
        <v>0</v>
      </c>
      <c r="S23" s="30">
        <f>ROUND(I23-L23-N23-P23-R23,0)</f>
        <v>0</v>
      </c>
    </row>
    <row r="24" spans="2:19" ht="96" customHeight="1" x14ac:dyDescent="0.25">
      <c r="C24" s="26">
        <v>2</v>
      </c>
      <c r="D24" s="125" t="s">
        <v>114</v>
      </c>
      <c r="E24" s="46" t="s">
        <v>83</v>
      </c>
      <c r="F24" s="48">
        <v>3298575</v>
      </c>
      <c r="G24" s="27">
        <f t="shared" ref="G24:G54" si="2">+IFERROR((I24/F24)-1,"-")</f>
        <v>-1</v>
      </c>
      <c r="H24" s="28">
        <f t="shared" ref="H24:H54" si="3">ROUND(F24*80%,0)</f>
        <v>2638860</v>
      </c>
      <c r="I24" s="49"/>
      <c r="J24" s="44" t="str">
        <f t="shared" ref="J24:J54" si="4">IF(I24&lt;H24,"OFERTA CON PRECIO ARTIFICIALMENTE BAJO","VALOR MÍNIMO ACEPTABLE")</f>
        <v>OFERTA CON PRECIO ARTIFICIALMENTE BAJO</v>
      </c>
      <c r="K24" s="29"/>
      <c r="L24" s="17">
        <f t="shared" ref="L24:L54" si="5">+ROUND(I24*K24,0)</f>
        <v>0</v>
      </c>
      <c r="M24" s="29"/>
      <c r="N24" s="17">
        <f t="shared" ref="N24:N54" si="6">+ROUND(I24*M24,0)</f>
        <v>0</v>
      </c>
      <c r="O24" s="29"/>
      <c r="P24" s="17">
        <f t="shared" si="0"/>
        <v>0</v>
      </c>
      <c r="Q24" s="29"/>
      <c r="R24" s="17">
        <f t="shared" si="1"/>
        <v>0</v>
      </c>
      <c r="S24" s="30">
        <f t="shared" ref="S24:S54" si="7">ROUND(I24-L24-N24-P24-R24,0)</f>
        <v>0</v>
      </c>
    </row>
    <row r="25" spans="2:19" ht="96" customHeight="1" x14ac:dyDescent="0.25">
      <c r="C25" s="26">
        <v>3</v>
      </c>
      <c r="D25" s="125" t="s">
        <v>114</v>
      </c>
      <c r="E25" s="46" t="s">
        <v>84</v>
      </c>
      <c r="F25" s="48">
        <v>3362538</v>
      </c>
      <c r="G25" s="27">
        <f t="shared" si="2"/>
        <v>-1</v>
      </c>
      <c r="H25" s="28">
        <f t="shared" si="3"/>
        <v>2690030</v>
      </c>
      <c r="I25" s="49"/>
      <c r="J25" s="44" t="str">
        <f t="shared" si="4"/>
        <v>OFERTA CON PRECIO ARTIFICIALMENTE BAJO</v>
      </c>
      <c r="K25" s="29"/>
      <c r="L25" s="17">
        <f t="shared" si="5"/>
        <v>0</v>
      </c>
      <c r="M25" s="29"/>
      <c r="N25" s="17">
        <f t="shared" si="6"/>
        <v>0</v>
      </c>
      <c r="O25" s="29"/>
      <c r="P25" s="17">
        <f t="shared" si="0"/>
        <v>0</v>
      </c>
      <c r="Q25" s="29"/>
      <c r="R25" s="17">
        <f t="shared" si="1"/>
        <v>0</v>
      </c>
      <c r="S25" s="30">
        <f t="shared" si="7"/>
        <v>0</v>
      </c>
    </row>
    <row r="26" spans="2:19" ht="96" customHeight="1" x14ac:dyDescent="0.25">
      <c r="C26" s="26">
        <v>4</v>
      </c>
      <c r="D26" s="125" t="s">
        <v>114</v>
      </c>
      <c r="E26" s="46" t="s">
        <v>85</v>
      </c>
      <c r="F26" s="48">
        <v>560980</v>
      </c>
      <c r="G26" s="27">
        <f t="shared" si="2"/>
        <v>-1</v>
      </c>
      <c r="H26" s="28">
        <f t="shared" si="3"/>
        <v>448784</v>
      </c>
      <c r="I26" s="49"/>
      <c r="J26" s="44" t="str">
        <f t="shared" si="4"/>
        <v>OFERTA CON PRECIO ARTIFICIALMENTE BAJO</v>
      </c>
      <c r="K26" s="29"/>
      <c r="L26" s="17">
        <f t="shared" si="5"/>
        <v>0</v>
      </c>
      <c r="M26" s="29"/>
      <c r="N26" s="17">
        <f t="shared" si="6"/>
        <v>0</v>
      </c>
      <c r="O26" s="29"/>
      <c r="P26" s="17">
        <f t="shared" si="0"/>
        <v>0</v>
      </c>
      <c r="Q26" s="29"/>
      <c r="R26" s="17">
        <f t="shared" si="1"/>
        <v>0</v>
      </c>
      <c r="S26" s="30">
        <f t="shared" si="7"/>
        <v>0</v>
      </c>
    </row>
    <row r="27" spans="2:19" ht="96" customHeight="1" x14ac:dyDescent="0.25">
      <c r="C27" s="26">
        <v>5</v>
      </c>
      <c r="D27" s="125" t="s">
        <v>114</v>
      </c>
      <c r="E27" s="46" t="s">
        <v>86</v>
      </c>
      <c r="F27" s="48">
        <v>1315738</v>
      </c>
      <c r="G27" s="27">
        <f t="shared" si="2"/>
        <v>-1</v>
      </c>
      <c r="H27" s="28">
        <f t="shared" si="3"/>
        <v>1052590</v>
      </c>
      <c r="I27" s="49"/>
      <c r="J27" s="44" t="str">
        <f t="shared" si="4"/>
        <v>OFERTA CON PRECIO ARTIFICIALMENTE BAJO</v>
      </c>
      <c r="K27" s="29"/>
      <c r="L27" s="17">
        <f t="shared" si="5"/>
        <v>0</v>
      </c>
      <c r="M27" s="29"/>
      <c r="N27" s="17">
        <f t="shared" si="6"/>
        <v>0</v>
      </c>
      <c r="O27" s="29"/>
      <c r="P27" s="17">
        <f t="shared" si="0"/>
        <v>0</v>
      </c>
      <c r="Q27" s="29"/>
      <c r="R27" s="17">
        <f t="shared" si="1"/>
        <v>0</v>
      </c>
      <c r="S27" s="30">
        <f t="shared" si="7"/>
        <v>0</v>
      </c>
    </row>
    <row r="28" spans="2:19" ht="96" customHeight="1" x14ac:dyDescent="0.25">
      <c r="C28" s="26">
        <v>6</v>
      </c>
      <c r="D28" s="125" t="s">
        <v>114</v>
      </c>
      <c r="E28" s="46" t="s">
        <v>87</v>
      </c>
      <c r="F28" s="48">
        <v>1123850</v>
      </c>
      <c r="G28" s="27">
        <f t="shared" si="2"/>
        <v>-1</v>
      </c>
      <c r="H28" s="28">
        <f t="shared" si="3"/>
        <v>899080</v>
      </c>
      <c r="I28" s="49"/>
      <c r="J28" s="44" t="str">
        <f t="shared" si="4"/>
        <v>OFERTA CON PRECIO ARTIFICIALMENTE BAJO</v>
      </c>
      <c r="K28" s="29"/>
      <c r="L28" s="17">
        <f t="shared" si="5"/>
        <v>0</v>
      </c>
      <c r="M28" s="29"/>
      <c r="N28" s="17">
        <f t="shared" si="6"/>
        <v>0</v>
      </c>
      <c r="O28" s="29"/>
      <c r="P28" s="17">
        <f t="shared" si="0"/>
        <v>0</v>
      </c>
      <c r="Q28" s="29"/>
      <c r="R28" s="17">
        <f t="shared" si="1"/>
        <v>0</v>
      </c>
      <c r="S28" s="30">
        <f t="shared" si="7"/>
        <v>0</v>
      </c>
    </row>
    <row r="29" spans="2:19" ht="96" customHeight="1" x14ac:dyDescent="0.25">
      <c r="C29" s="26">
        <v>7</v>
      </c>
      <c r="D29" s="125" t="s">
        <v>114</v>
      </c>
      <c r="E29" s="46" t="s">
        <v>88</v>
      </c>
      <c r="F29" s="48">
        <v>1571588</v>
      </c>
      <c r="G29" s="27">
        <f t="shared" si="2"/>
        <v>-1</v>
      </c>
      <c r="H29" s="28">
        <f t="shared" si="3"/>
        <v>1257270</v>
      </c>
      <c r="I29" s="49"/>
      <c r="J29" s="44" t="str">
        <f t="shared" si="4"/>
        <v>OFERTA CON PRECIO ARTIFICIALMENTE BAJO</v>
      </c>
      <c r="K29" s="29"/>
      <c r="L29" s="17">
        <f t="shared" si="5"/>
        <v>0</v>
      </c>
      <c r="M29" s="29"/>
      <c r="N29" s="17">
        <f t="shared" si="6"/>
        <v>0</v>
      </c>
      <c r="O29" s="29"/>
      <c r="P29" s="17">
        <f t="shared" si="0"/>
        <v>0</v>
      </c>
      <c r="Q29" s="29"/>
      <c r="R29" s="17">
        <f t="shared" si="1"/>
        <v>0</v>
      </c>
      <c r="S29" s="30">
        <f t="shared" si="7"/>
        <v>0</v>
      </c>
    </row>
    <row r="30" spans="2:19" ht="96" customHeight="1" x14ac:dyDescent="0.25">
      <c r="C30" s="26">
        <v>8</v>
      </c>
      <c r="D30" s="125" t="s">
        <v>114</v>
      </c>
      <c r="E30" s="46" t="s">
        <v>89</v>
      </c>
      <c r="F30" s="48">
        <v>2083288</v>
      </c>
      <c r="G30" s="27">
        <f t="shared" si="2"/>
        <v>-1</v>
      </c>
      <c r="H30" s="28">
        <f t="shared" si="3"/>
        <v>1666630</v>
      </c>
      <c r="I30" s="49"/>
      <c r="J30" s="44" t="str">
        <f t="shared" si="4"/>
        <v>OFERTA CON PRECIO ARTIFICIALMENTE BAJO</v>
      </c>
      <c r="K30" s="29"/>
      <c r="L30" s="17">
        <f t="shared" si="5"/>
        <v>0</v>
      </c>
      <c r="M30" s="29"/>
      <c r="N30" s="17">
        <f t="shared" si="6"/>
        <v>0</v>
      </c>
      <c r="O30" s="29"/>
      <c r="P30" s="17">
        <f t="shared" si="0"/>
        <v>0</v>
      </c>
      <c r="Q30" s="29"/>
      <c r="R30" s="17">
        <f t="shared" si="1"/>
        <v>0</v>
      </c>
      <c r="S30" s="30">
        <f t="shared" si="7"/>
        <v>0</v>
      </c>
    </row>
    <row r="31" spans="2:19" ht="96" customHeight="1" x14ac:dyDescent="0.25">
      <c r="C31" s="26">
        <v>9</v>
      </c>
      <c r="D31" s="125" t="s">
        <v>114</v>
      </c>
      <c r="E31" s="46" t="s">
        <v>90</v>
      </c>
      <c r="F31" s="48">
        <v>3362538</v>
      </c>
      <c r="G31" s="27">
        <f t="shared" si="2"/>
        <v>-1</v>
      </c>
      <c r="H31" s="28">
        <f t="shared" si="3"/>
        <v>2690030</v>
      </c>
      <c r="I31" s="49"/>
      <c r="J31" s="44" t="str">
        <f t="shared" si="4"/>
        <v>OFERTA CON PRECIO ARTIFICIALMENTE BAJO</v>
      </c>
      <c r="K31" s="29"/>
      <c r="L31" s="17">
        <f t="shared" si="5"/>
        <v>0</v>
      </c>
      <c r="M31" s="29"/>
      <c r="N31" s="17">
        <f t="shared" si="6"/>
        <v>0</v>
      </c>
      <c r="O31" s="29"/>
      <c r="P31" s="17">
        <f t="shared" si="0"/>
        <v>0</v>
      </c>
      <c r="Q31" s="29"/>
      <c r="R31" s="17">
        <f t="shared" si="1"/>
        <v>0</v>
      </c>
      <c r="S31" s="30">
        <f t="shared" si="7"/>
        <v>0</v>
      </c>
    </row>
    <row r="32" spans="2:19" ht="96" customHeight="1" x14ac:dyDescent="0.25">
      <c r="C32" s="26">
        <v>10</v>
      </c>
      <c r="D32" s="125" t="s">
        <v>114</v>
      </c>
      <c r="E32" s="46" t="s">
        <v>91</v>
      </c>
      <c r="F32" s="48">
        <v>3921538</v>
      </c>
      <c r="G32" s="27">
        <f t="shared" si="2"/>
        <v>-1</v>
      </c>
      <c r="H32" s="28">
        <f t="shared" si="3"/>
        <v>3137230</v>
      </c>
      <c r="I32" s="49"/>
      <c r="J32" s="44" t="str">
        <f t="shared" si="4"/>
        <v>OFERTA CON PRECIO ARTIFICIALMENTE BAJO</v>
      </c>
      <c r="K32" s="29"/>
      <c r="L32" s="17">
        <f t="shared" si="5"/>
        <v>0</v>
      </c>
      <c r="M32" s="29"/>
      <c r="N32" s="17">
        <f t="shared" si="6"/>
        <v>0</v>
      </c>
      <c r="O32" s="29"/>
      <c r="P32" s="17">
        <f t="shared" si="0"/>
        <v>0</v>
      </c>
      <c r="Q32" s="29"/>
      <c r="R32" s="17">
        <f t="shared" si="1"/>
        <v>0</v>
      </c>
      <c r="S32" s="30">
        <f t="shared" si="7"/>
        <v>0</v>
      </c>
    </row>
    <row r="33" spans="3:19" ht="96" customHeight="1" x14ac:dyDescent="0.25">
      <c r="C33" s="26">
        <v>11</v>
      </c>
      <c r="D33" s="125" t="s">
        <v>114</v>
      </c>
      <c r="E33" s="46" t="s">
        <v>92</v>
      </c>
      <c r="F33" s="48">
        <v>445675</v>
      </c>
      <c r="G33" s="27">
        <f t="shared" si="2"/>
        <v>-1</v>
      </c>
      <c r="H33" s="28">
        <f t="shared" si="3"/>
        <v>356540</v>
      </c>
      <c r="I33" s="49"/>
      <c r="J33" s="44" t="str">
        <f t="shared" si="4"/>
        <v>OFERTA CON PRECIO ARTIFICIALMENTE BAJO</v>
      </c>
      <c r="K33" s="29"/>
      <c r="L33" s="17">
        <f t="shared" si="5"/>
        <v>0</v>
      </c>
      <c r="M33" s="29"/>
      <c r="N33" s="17">
        <f t="shared" si="6"/>
        <v>0</v>
      </c>
      <c r="O33" s="29"/>
      <c r="P33" s="17">
        <f t="shared" si="0"/>
        <v>0</v>
      </c>
      <c r="Q33" s="29"/>
      <c r="R33" s="17">
        <f t="shared" si="1"/>
        <v>0</v>
      </c>
      <c r="S33" s="30">
        <f t="shared" si="7"/>
        <v>0</v>
      </c>
    </row>
    <row r="34" spans="3:19" ht="96" customHeight="1" x14ac:dyDescent="0.25">
      <c r="C34" s="26">
        <v>12</v>
      </c>
      <c r="D34" s="125" t="s">
        <v>114</v>
      </c>
      <c r="E34" s="46" t="s">
        <v>93</v>
      </c>
      <c r="F34" s="48">
        <v>2210138</v>
      </c>
      <c r="G34" s="27">
        <f t="shared" si="2"/>
        <v>-1</v>
      </c>
      <c r="H34" s="28">
        <f t="shared" si="3"/>
        <v>1768110</v>
      </c>
      <c r="I34" s="49"/>
      <c r="J34" s="44" t="str">
        <f t="shared" si="4"/>
        <v>OFERTA CON PRECIO ARTIFICIALMENTE BAJO</v>
      </c>
      <c r="K34" s="29"/>
      <c r="L34" s="17">
        <f t="shared" si="5"/>
        <v>0</v>
      </c>
      <c r="M34" s="29"/>
      <c r="N34" s="17">
        <f t="shared" si="6"/>
        <v>0</v>
      </c>
      <c r="O34" s="29"/>
      <c r="P34" s="17">
        <f t="shared" si="0"/>
        <v>0</v>
      </c>
      <c r="Q34" s="29"/>
      <c r="R34" s="17">
        <f t="shared" si="1"/>
        <v>0</v>
      </c>
      <c r="S34" s="30">
        <f t="shared" si="7"/>
        <v>0</v>
      </c>
    </row>
    <row r="35" spans="3:19" ht="96" customHeight="1" x14ac:dyDescent="0.25">
      <c r="C35" s="26">
        <v>13</v>
      </c>
      <c r="D35" s="125" t="s">
        <v>114</v>
      </c>
      <c r="E35" s="46" t="s">
        <v>94</v>
      </c>
      <c r="F35" s="48">
        <v>1155832</v>
      </c>
      <c r="G35" s="27">
        <f t="shared" si="2"/>
        <v>-1</v>
      </c>
      <c r="H35" s="28">
        <f t="shared" si="3"/>
        <v>924666</v>
      </c>
      <c r="I35" s="49"/>
      <c r="J35" s="44" t="str">
        <f t="shared" si="4"/>
        <v>OFERTA CON PRECIO ARTIFICIALMENTE BAJO</v>
      </c>
      <c r="K35" s="29"/>
      <c r="L35" s="17">
        <f t="shared" si="5"/>
        <v>0</v>
      </c>
      <c r="M35" s="29"/>
      <c r="N35" s="17">
        <f t="shared" si="6"/>
        <v>0</v>
      </c>
      <c r="O35" s="29"/>
      <c r="P35" s="17">
        <f t="shared" si="0"/>
        <v>0</v>
      </c>
      <c r="Q35" s="29"/>
      <c r="R35" s="17">
        <f t="shared" si="1"/>
        <v>0</v>
      </c>
      <c r="S35" s="30">
        <f t="shared" si="7"/>
        <v>0</v>
      </c>
    </row>
    <row r="36" spans="3:19" ht="96" customHeight="1" x14ac:dyDescent="0.25">
      <c r="C36" s="26">
        <v>14</v>
      </c>
      <c r="D36" s="125" t="s">
        <v>114</v>
      </c>
      <c r="E36" s="46" t="s">
        <v>95</v>
      </c>
      <c r="F36" s="48">
        <v>663320</v>
      </c>
      <c r="G36" s="27">
        <f t="shared" si="2"/>
        <v>-1</v>
      </c>
      <c r="H36" s="28">
        <f t="shared" si="3"/>
        <v>530656</v>
      </c>
      <c r="I36" s="49"/>
      <c r="J36" s="44" t="str">
        <f t="shared" si="4"/>
        <v>OFERTA CON PRECIO ARTIFICIALMENTE BAJO</v>
      </c>
      <c r="K36" s="29"/>
      <c r="L36" s="17">
        <f t="shared" si="5"/>
        <v>0</v>
      </c>
      <c r="M36" s="29"/>
      <c r="N36" s="17">
        <f t="shared" si="6"/>
        <v>0</v>
      </c>
      <c r="O36" s="29"/>
      <c r="P36" s="17">
        <f t="shared" si="0"/>
        <v>0</v>
      </c>
      <c r="Q36" s="29"/>
      <c r="R36" s="17">
        <f t="shared" si="1"/>
        <v>0</v>
      </c>
      <c r="S36" s="30">
        <f t="shared" si="7"/>
        <v>0</v>
      </c>
    </row>
    <row r="37" spans="3:19" ht="96" customHeight="1" x14ac:dyDescent="0.25">
      <c r="C37" s="26">
        <v>15</v>
      </c>
      <c r="D37" s="125" t="s">
        <v>114</v>
      </c>
      <c r="E37" s="46" t="s">
        <v>96</v>
      </c>
      <c r="F37" s="48">
        <v>509810</v>
      </c>
      <c r="G37" s="27">
        <f t="shared" si="2"/>
        <v>-1</v>
      </c>
      <c r="H37" s="28">
        <f t="shared" si="3"/>
        <v>407848</v>
      </c>
      <c r="I37" s="49"/>
      <c r="J37" s="44" t="str">
        <f t="shared" si="4"/>
        <v>OFERTA CON PRECIO ARTIFICIALMENTE BAJO</v>
      </c>
      <c r="K37" s="29"/>
      <c r="L37" s="17">
        <f t="shared" si="5"/>
        <v>0</v>
      </c>
      <c r="M37" s="29"/>
      <c r="N37" s="17">
        <f t="shared" si="6"/>
        <v>0</v>
      </c>
      <c r="O37" s="29"/>
      <c r="P37" s="17">
        <f t="shared" si="0"/>
        <v>0</v>
      </c>
      <c r="Q37" s="29"/>
      <c r="R37" s="17">
        <f t="shared" si="1"/>
        <v>0</v>
      </c>
      <c r="S37" s="30">
        <f t="shared" si="7"/>
        <v>0</v>
      </c>
    </row>
    <row r="38" spans="3:19" ht="96" customHeight="1" x14ac:dyDescent="0.25">
      <c r="C38" s="26">
        <v>16</v>
      </c>
      <c r="D38" s="125" t="s">
        <v>114</v>
      </c>
      <c r="E38" s="46" t="s">
        <v>97</v>
      </c>
      <c r="F38" s="48">
        <v>560980</v>
      </c>
      <c r="G38" s="27">
        <f t="shared" si="2"/>
        <v>-1</v>
      </c>
      <c r="H38" s="28">
        <f t="shared" si="3"/>
        <v>448784</v>
      </c>
      <c r="I38" s="49"/>
      <c r="J38" s="44" t="str">
        <f t="shared" si="4"/>
        <v>OFERTA CON PRECIO ARTIFICIALMENTE BAJO</v>
      </c>
      <c r="K38" s="29"/>
      <c r="L38" s="17">
        <f t="shared" si="5"/>
        <v>0</v>
      </c>
      <c r="M38" s="29"/>
      <c r="N38" s="17">
        <f t="shared" si="6"/>
        <v>0</v>
      </c>
      <c r="O38" s="29"/>
      <c r="P38" s="17">
        <f t="shared" si="0"/>
        <v>0</v>
      </c>
      <c r="Q38" s="29"/>
      <c r="R38" s="17">
        <f t="shared" si="1"/>
        <v>0</v>
      </c>
      <c r="S38" s="30">
        <f t="shared" si="7"/>
        <v>0</v>
      </c>
    </row>
    <row r="39" spans="3:19" ht="96" customHeight="1" x14ac:dyDescent="0.25">
      <c r="C39" s="26">
        <v>17</v>
      </c>
      <c r="D39" s="125" t="s">
        <v>114</v>
      </c>
      <c r="E39" s="46" t="s">
        <v>98</v>
      </c>
      <c r="F39" s="48">
        <v>528999</v>
      </c>
      <c r="G39" s="27">
        <f t="shared" si="2"/>
        <v>-1</v>
      </c>
      <c r="H39" s="28">
        <f t="shared" si="3"/>
        <v>423199</v>
      </c>
      <c r="I39" s="49"/>
      <c r="J39" s="44" t="str">
        <f t="shared" si="4"/>
        <v>OFERTA CON PRECIO ARTIFICIALMENTE BAJO</v>
      </c>
      <c r="K39" s="29"/>
      <c r="L39" s="17">
        <f t="shared" si="5"/>
        <v>0</v>
      </c>
      <c r="M39" s="29"/>
      <c r="N39" s="17">
        <f t="shared" si="6"/>
        <v>0</v>
      </c>
      <c r="O39" s="29"/>
      <c r="P39" s="17">
        <f t="shared" si="0"/>
        <v>0</v>
      </c>
      <c r="Q39" s="29"/>
      <c r="R39" s="17">
        <f t="shared" si="1"/>
        <v>0</v>
      </c>
      <c r="S39" s="30">
        <f t="shared" si="7"/>
        <v>0</v>
      </c>
    </row>
    <row r="40" spans="3:19" ht="96" customHeight="1" x14ac:dyDescent="0.25">
      <c r="C40" s="26">
        <v>18</v>
      </c>
      <c r="D40" s="125" t="s">
        <v>114</v>
      </c>
      <c r="E40" s="46" t="s">
        <v>99</v>
      </c>
      <c r="F40" s="48">
        <v>1091869</v>
      </c>
      <c r="G40" s="27">
        <f t="shared" si="2"/>
        <v>-1</v>
      </c>
      <c r="H40" s="28">
        <f t="shared" si="3"/>
        <v>873495</v>
      </c>
      <c r="I40" s="49"/>
      <c r="J40" s="44" t="str">
        <f t="shared" si="4"/>
        <v>OFERTA CON PRECIO ARTIFICIALMENTE BAJO</v>
      </c>
      <c r="K40" s="29"/>
      <c r="L40" s="17">
        <f t="shared" si="5"/>
        <v>0</v>
      </c>
      <c r="M40" s="29"/>
      <c r="N40" s="17">
        <f t="shared" si="6"/>
        <v>0</v>
      </c>
      <c r="O40" s="29"/>
      <c r="P40" s="17">
        <f t="shared" si="0"/>
        <v>0</v>
      </c>
      <c r="Q40" s="29"/>
      <c r="R40" s="17">
        <f t="shared" si="1"/>
        <v>0</v>
      </c>
      <c r="S40" s="30">
        <f t="shared" si="7"/>
        <v>0</v>
      </c>
    </row>
    <row r="41" spans="3:19" ht="96" customHeight="1" x14ac:dyDescent="0.25">
      <c r="C41" s="26">
        <v>19</v>
      </c>
      <c r="D41" s="125" t="s">
        <v>114</v>
      </c>
      <c r="E41" s="46" t="s">
        <v>100</v>
      </c>
      <c r="F41" s="48">
        <v>963944</v>
      </c>
      <c r="G41" s="27">
        <f t="shared" si="2"/>
        <v>-1</v>
      </c>
      <c r="H41" s="28">
        <f t="shared" si="3"/>
        <v>771155</v>
      </c>
      <c r="I41" s="50"/>
      <c r="J41" s="44" t="str">
        <f t="shared" si="4"/>
        <v>OFERTA CON PRECIO ARTIFICIALMENTE BAJO</v>
      </c>
      <c r="K41" s="29"/>
      <c r="L41" s="17">
        <f t="shared" si="5"/>
        <v>0</v>
      </c>
      <c r="M41" s="29"/>
      <c r="N41" s="17">
        <f t="shared" si="6"/>
        <v>0</v>
      </c>
      <c r="O41" s="29"/>
      <c r="P41" s="17">
        <f t="shared" si="0"/>
        <v>0</v>
      </c>
      <c r="Q41" s="29"/>
      <c r="R41" s="17">
        <f t="shared" si="1"/>
        <v>0</v>
      </c>
      <c r="S41" s="30">
        <f t="shared" si="7"/>
        <v>0</v>
      </c>
    </row>
    <row r="42" spans="3:19" ht="96" customHeight="1" x14ac:dyDescent="0.25">
      <c r="C42" s="26">
        <v>20</v>
      </c>
      <c r="D42" s="125" t="s">
        <v>114</v>
      </c>
      <c r="E42" s="46" t="s">
        <v>101</v>
      </c>
      <c r="F42" s="48">
        <v>2083288</v>
      </c>
      <c r="G42" s="27">
        <f t="shared" si="2"/>
        <v>-1</v>
      </c>
      <c r="H42" s="28">
        <f t="shared" si="3"/>
        <v>1666630</v>
      </c>
      <c r="I42" s="49"/>
      <c r="J42" s="44" t="str">
        <f t="shared" si="4"/>
        <v>OFERTA CON PRECIO ARTIFICIALMENTE BAJO</v>
      </c>
      <c r="K42" s="29"/>
      <c r="L42" s="17">
        <f t="shared" si="5"/>
        <v>0</v>
      </c>
      <c r="M42" s="29"/>
      <c r="N42" s="17">
        <f t="shared" si="6"/>
        <v>0</v>
      </c>
      <c r="O42" s="29"/>
      <c r="P42" s="17">
        <f t="shared" si="0"/>
        <v>0</v>
      </c>
      <c r="Q42" s="29"/>
      <c r="R42" s="17">
        <f t="shared" si="1"/>
        <v>0</v>
      </c>
      <c r="S42" s="30">
        <f t="shared" si="7"/>
        <v>0</v>
      </c>
    </row>
    <row r="43" spans="3:19" ht="96" customHeight="1" x14ac:dyDescent="0.25">
      <c r="C43" s="26">
        <v>21</v>
      </c>
      <c r="D43" s="125" t="s">
        <v>114</v>
      </c>
      <c r="E43" s="46" t="s">
        <v>102</v>
      </c>
      <c r="F43" s="48">
        <v>1010545</v>
      </c>
      <c r="G43" s="27">
        <f t="shared" si="2"/>
        <v>-1</v>
      </c>
      <c r="H43" s="28">
        <f t="shared" si="3"/>
        <v>808436</v>
      </c>
      <c r="I43" s="49"/>
      <c r="J43" s="44" t="str">
        <f t="shared" si="4"/>
        <v>OFERTA CON PRECIO ARTIFICIALMENTE BAJO</v>
      </c>
      <c r="K43" s="29"/>
      <c r="L43" s="17">
        <f t="shared" si="5"/>
        <v>0</v>
      </c>
      <c r="M43" s="29"/>
      <c r="N43" s="17">
        <f t="shared" si="6"/>
        <v>0</v>
      </c>
      <c r="O43" s="29"/>
      <c r="P43" s="17">
        <f t="shared" si="0"/>
        <v>0</v>
      </c>
      <c r="Q43" s="29"/>
      <c r="R43" s="17">
        <f t="shared" si="1"/>
        <v>0</v>
      </c>
      <c r="S43" s="30">
        <f t="shared" si="7"/>
        <v>0</v>
      </c>
    </row>
    <row r="44" spans="3:19" ht="96" customHeight="1" x14ac:dyDescent="0.25">
      <c r="C44" s="26">
        <v>22</v>
      </c>
      <c r="D44" s="125" t="s">
        <v>114</v>
      </c>
      <c r="E44" s="46" t="s">
        <v>103</v>
      </c>
      <c r="F44" s="48">
        <v>3361463</v>
      </c>
      <c r="G44" s="27">
        <f t="shared" si="2"/>
        <v>-1</v>
      </c>
      <c r="H44" s="28">
        <f t="shared" si="3"/>
        <v>2689170</v>
      </c>
      <c r="I44" s="50"/>
      <c r="J44" s="44" t="str">
        <f t="shared" si="4"/>
        <v>OFERTA CON PRECIO ARTIFICIALMENTE BAJO</v>
      </c>
      <c r="K44" s="29"/>
      <c r="L44" s="17">
        <f t="shared" si="5"/>
        <v>0</v>
      </c>
      <c r="M44" s="29"/>
      <c r="N44" s="17">
        <f t="shared" si="6"/>
        <v>0</v>
      </c>
      <c r="O44" s="29"/>
      <c r="P44" s="17">
        <f t="shared" si="0"/>
        <v>0</v>
      </c>
      <c r="Q44" s="29"/>
      <c r="R44" s="17">
        <f t="shared" si="1"/>
        <v>0</v>
      </c>
      <c r="S44" s="30">
        <f t="shared" si="7"/>
        <v>0</v>
      </c>
    </row>
    <row r="45" spans="3:19" ht="96" customHeight="1" x14ac:dyDescent="0.25">
      <c r="C45" s="26">
        <v>23</v>
      </c>
      <c r="D45" s="125" t="s">
        <v>114</v>
      </c>
      <c r="E45" s="46" t="s">
        <v>104</v>
      </c>
      <c r="F45" s="48">
        <v>524538</v>
      </c>
      <c r="G45" s="27">
        <f t="shared" si="2"/>
        <v>-1</v>
      </c>
      <c r="H45" s="28">
        <f t="shared" si="3"/>
        <v>419630</v>
      </c>
      <c r="I45" s="50"/>
      <c r="J45" s="44" t="str">
        <f t="shared" si="4"/>
        <v>OFERTA CON PRECIO ARTIFICIALMENTE BAJO</v>
      </c>
      <c r="K45" s="29"/>
      <c r="L45" s="17">
        <f t="shared" si="5"/>
        <v>0</v>
      </c>
      <c r="M45" s="29"/>
      <c r="N45" s="17">
        <f t="shared" si="6"/>
        <v>0</v>
      </c>
      <c r="O45" s="29"/>
      <c r="P45" s="17">
        <f t="shared" si="0"/>
        <v>0</v>
      </c>
      <c r="Q45" s="29"/>
      <c r="R45" s="17">
        <f t="shared" si="1"/>
        <v>0</v>
      </c>
      <c r="S45" s="30">
        <f t="shared" si="7"/>
        <v>0</v>
      </c>
    </row>
    <row r="46" spans="3:19" ht="96" customHeight="1" x14ac:dyDescent="0.25">
      <c r="C46" s="26">
        <v>24</v>
      </c>
      <c r="D46" s="125" t="s">
        <v>114</v>
      </c>
      <c r="E46" s="46" t="s">
        <v>105</v>
      </c>
      <c r="F46" s="48">
        <v>1201788</v>
      </c>
      <c r="G46" s="27">
        <f t="shared" si="2"/>
        <v>-1</v>
      </c>
      <c r="H46" s="28">
        <f t="shared" si="3"/>
        <v>961430</v>
      </c>
      <c r="I46" s="49"/>
      <c r="J46" s="44" t="str">
        <f t="shared" si="4"/>
        <v>OFERTA CON PRECIO ARTIFICIALMENTE BAJO</v>
      </c>
      <c r="K46" s="29"/>
      <c r="L46" s="17">
        <f t="shared" si="5"/>
        <v>0</v>
      </c>
      <c r="M46" s="29"/>
      <c r="N46" s="17">
        <f t="shared" si="6"/>
        <v>0</v>
      </c>
      <c r="O46" s="29"/>
      <c r="P46" s="17">
        <f t="shared" si="0"/>
        <v>0</v>
      </c>
      <c r="Q46" s="29"/>
      <c r="R46" s="17">
        <f t="shared" si="1"/>
        <v>0</v>
      </c>
      <c r="S46" s="30">
        <f t="shared" si="7"/>
        <v>0</v>
      </c>
    </row>
    <row r="47" spans="3:19" ht="96" customHeight="1" x14ac:dyDescent="0.25">
      <c r="C47" s="26">
        <v>25</v>
      </c>
      <c r="D47" s="125" t="s">
        <v>114</v>
      </c>
      <c r="E47" s="46" t="s">
        <v>106</v>
      </c>
      <c r="F47" s="48">
        <v>1088913</v>
      </c>
      <c r="G47" s="27">
        <f t="shared" si="2"/>
        <v>-1</v>
      </c>
      <c r="H47" s="28">
        <f t="shared" si="3"/>
        <v>871130</v>
      </c>
      <c r="I47" s="49"/>
      <c r="J47" s="44" t="str">
        <f t="shared" si="4"/>
        <v>OFERTA CON PRECIO ARTIFICIALMENTE BAJO</v>
      </c>
      <c r="K47" s="29"/>
      <c r="L47" s="17">
        <f t="shared" si="5"/>
        <v>0</v>
      </c>
      <c r="M47" s="29"/>
      <c r="N47" s="17">
        <f t="shared" si="6"/>
        <v>0</v>
      </c>
      <c r="O47" s="29"/>
      <c r="P47" s="17">
        <f t="shared" si="0"/>
        <v>0</v>
      </c>
      <c r="Q47" s="29"/>
      <c r="R47" s="17">
        <f t="shared" si="1"/>
        <v>0</v>
      </c>
      <c r="S47" s="30">
        <f t="shared" si="7"/>
        <v>0</v>
      </c>
    </row>
    <row r="48" spans="3:19" ht="96" customHeight="1" x14ac:dyDescent="0.25">
      <c r="C48" s="26">
        <v>26</v>
      </c>
      <c r="D48" s="125" t="s">
        <v>114</v>
      </c>
      <c r="E48" s="46" t="s">
        <v>107</v>
      </c>
      <c r="F48" s="48">
        <v>470788</v>
      </c>
      <c r="G48" s="27">
        <f t="shared" si="2"/>
        <v>-1</v>
      </c>
      <c r="H48" s="28">
        <f t="shared" si="3"/>
        <v>376630</v>
      </c>
      <c r="I48" s="50"/>
      <c r="J48" s="44" t="str">
        <f t="shared" si="4"/>
        <v>OFERTA CON PRECIO ARTIFICIALMENTE BAJO</v>
      </c>
      <c r="K48" s="29"/>
      <c r="L48" s="17">
        <f t="shared" si="5"/>
        <v>0</v>
      </c>
      <c r="M48" s="29"/>
      <c r="N48" s="17">
        <f t="shared" si="6"/>
        <v>0</v>
      </c>
      <c r="O48" s="29"/>
      <c r="P48" s="17">
        <f t="shared" si="0"/>
        <v>0</v>
      </c>
      <c r="Q48" s="29"/>
      <c r="R48" s="17">
        <f t="shared" si="1"/>
        <v>0</v>
      </c>
      <c r="S48" s="30">
        <f t="shared" si="7"/>
        <v>0</v>
      </c>
    </row>
    <row r="49" spans="1:19" ht="96" customHeight="1" x14ac:dyDescent="0.25">
      <c r="C49" s="26">
        <v>27</v>
      </c>
      <c r="D49" s="125" t="s">
        <v>114</v>
      </c>
      <c r="E49" s="46" t="s">
        <v>108</v>
      </c>
      <c r="F49" s="48">
        <v>3330288</v>
      </c>
      <c r="G49" s="27">
        <f t="shared" si="2"/>
        <v>-1</v>
      </c>
      <c r="H49" s="28">
        <f t="shared" si="3"/>
        <v>2664230</v>
      </c>
      <c r="I49" s="50"/>
      <c r="J49" s="44" t="str">
        <f t="shared" si="4"/>
        <v>OFERTA CON PRECIO ARTIFICIALMENTE BAJO</v>
      </c>
      <c r="K49" s="29"/>
      <c r="L49" s="17">
        <f t="shared" si="5"/>
        <v>0</v>
      </c>
      <c r="M49" s="29"/>
      <c r="N49" s="17">
        <f t="shared" si="6"/>
        <v>0</v>
      </c>
      <c r="O49" s="29"/>
      <c r="P49" s="17">
        <f t="shared" si="0"/>
        <v>0</v>
      </c>
      <c r="Q49" s="29"/>
      <c r="R49" s="17">
        <f t="shared" si="1"/>
        <v>0</v>
      </c>
      <c r="S49" s="30">
        <f t="shared" si="7"/>
        <v>0</v>
      </c>
    </row>
    <row r="50" spans="1:19" ht="96" customHeight="1" x14ac:dyDescent="0.25">
      <c r="C50" s="26">
        <v>28</v>
      </c>
      <c r="D50" s="125" t="s">
        <v>114</v>
      </c>
      <c r="E50" s="46" t="s">
        <v>109</v>
      </c>
      <c r="F50" s="48">
        <v>1502788</v>
      </c>
      <c r="G50" s="27">
        <f t="shared" si="2"/>
        <v>-1</v>
      </c>
      <c r="H50" s="28">
        <f t="shared" si="3"/>
        <v>1202230</v>
      </c>
      <c r="I50" s="50"/>
      <c r="J50" s="44" t="str">
        <f t="shared" si="4"/>
        <v>OFERTA CON PRECIO ARTIFICIALMENTE BAJO</v>
      </c>
      <c r="K50" s="29"/>
      <c r="L50" s="17">
        <f t="shared" si="5"/>
        <v>0</v>
      </c>
      <c r="M50" s="29"/>
      <c r="N50" s="17">
        <f t="shared" si="6"/>
        <v>0</v>
      </c>
      <c r="O50" s="29"/>
      <c r="P50" s="17">
        <f t="shared" si="0"/>
        <v>0</v>
      </c>
      <c r="Q50" s="29"/>
      <c r="R50" s="17">
        <f t="shared" si="1"/>
        <v>0</v>
      </c>
      <c r="S50" s="30">
        <f t="shared" si="7"/>
        <v>0</v>
      </c>
    </row>
    <row r="51" spans="1:19" ht="96" customHeight="1" x14ac:dyDescent="0.25">
      <c r="C51" s="26">
        <v>29</v>
      </c>
      <c r="D51" s="125" t="s">
        <v>114</v>
      </c>
      <c r="E51" s="46" t="s">
        <v>110</v>
      </c>
      <c r="F51" s="48">
        <v>1497413</v>
      </c>
      <c r="G51" s="27">
        <f t="shared" si="2"/>
        <v>-1</v>
      </c>
      <c r="H51" s="28">
        <f t="shared" si="3"/>
        <v>1197930</v>
      </c>
      <c r="I51" s="50"/>
      <c r="J51" s="44" t="str">
        <f t="shared" si="4"/>
        <v>OFERTA CON PRECIO ARTIFICIALMENTE BAJO</v>
      </c>
      <c r="K51" s="29"/>
      <c r="L51" s="17">
        <f t="shared" si="5"/>
        <v>0</v>
      </c>
      <c r="M51" s="29"/>
      <c r="N51" s="17">
        <f t="shared" si="6"/>
        <v>0</v>
      </c>
      <c r="O51" s="29"/>
      <c r="P51" s="17">
        <f t="shared" si="0"/>
        <v>0</v>
      </c>
      <c r="Q51" s="29"/>
      <c r="R51" s="17">
        <f t="shared" si="1"/>
        <v>0</v>
      </c>
      <c r="S51" s="30">
        <f t="shared" si="7"/>
        <v>0</v>
      </c>
    </row>
    <row r="52" spans="1:19" ht="96" customHeight="1" x14ac:dyDescent="0.25">
      <c r="C52" s="26">
        <v>30</v>
      </c>
      <c r="D52" s="125" t="s">
        <v>114</v>
      </c>
      <c r="E52" s="46" t="s">
        <v>111</v>
      </c>
      <c r="F52" s="48">
        <v>513788</v>
      </c>
      <c r="G52" s="27">
        <f t="shared" si="2"/>
        <v>-1</v>
      </c>
      <c r="H52" s="28">
        <f t="shared" si="3"/>
        <v>411030</v>
      </c>
      <c r="I52" s="50"/>
      <c r="J52" s="44" t="str">
        <f t="shared" si="4"/>
        <v>OFERTA CON PRECIO ARTIFICIALMENTE BAJO</v>
      </c>
      <c r="K52" s="29"/>
      <c r="L52" s="17">
        <f t="shared" si="5"/>
        <v>0</v>
      </c>
      <c r="M52" s="29"/>
      <c r="N52" s="17">
        <f t="shared" si="6"/>
        <v>0</v>
      </c>
      <c r="O52" s="29"/>
      <c r="P52" s="17">
        <f t="shared" si="0"/>
        <v>0</v>
      </c>
      <c r="Q52" s="29"/>
      <c r="R52" s="17">
        <f t="shared" si="1"/>
        <v>0</v>
      </c>
      <c r="S52" s="30">
        <f t="shared" si="7"/>
        <v>0</v>
      </c>
    </row>
    <row r="53" spans="1:19" ht="96" customHeight="1" x14ac:dyDescent="0.25">
      <c r="C53" s="26">
        <v>31</v>
      </c>
      <c r="D53" s="125" t="s">
        <v>114</v>
      </c>
      <c r="E53" s="46" t="s">
        <v>112</v>
      </c>
      <c r="F53" s="48">
        <v>995925</v>
      </c>
      <c r="G53" s="27">
        <f t="shared" si="2"/>
        <v>-1</v>
      </c>
      <c r="H53" s="28">
        <f t="shared" si="3"/>
        <v>796740</v>
      </c>
      <c r="I53" s="49"/>
      <c r="J53" s="44" t="str">
        <f t="shared" si="4"/>
        <v>OFERTA CON PRECIO ARTIFICIALMENTE BAJO</v>
      </c>
      <c r="K53" s="29"/>
      <c r="L53" s="17">
        <f t="shared" si="5"/>
        <v>0</v>
      </c>
      <c r="M53" s="29"/>
      <c r="N53" s="17">
        <f t="shared" si="6"/>
        <v>0</v>
      </c>
      <c r="O53" s="29"/>
      <c r="P53" s="17">
        <f t="shared" si="0"/>
        <v>0</v>
      </c>
      <c r="Q53" s="29"/>
      <c r="R53" s="17">
        <f t="shared" si="1"/>
        <v>0</v>
      </c>
      <c r="S53" s="30">
        <f t="shared" si="7"/>
        <v>0</v>
      </c>
    </row>
    <row r="54" spans="1:19" ht="96" customHeight="1" x14ac:dyDescent="0.25">
      <c r="C54" s="26">
        <v>32</v>
      </c>
      <c r="D54" s="125" t="s">
        <v>114</v>
      </c>
      <c r="E54" s="46" t="s">
        <v>113</v>
      </c>
      <c r="F54" s="48">
        <v>1933500</v>
      </c>
      <c r="G54" s="27">
        <f t="shared" si="2"/>
        <v>-1</v>
      </c>
      <c r="H54" s="28">
        <f t="shared" si="3"/>
        <v>1546800</v>
      </c>
      <c r="I54" s="49"/>
      <c r="J54" s="44" t="str">
        <f t="shared" si="4"/>
        <v>OFERTA CON PRECIO ARTIFICIALMENTE BAJO</v>
      </c>
      <c r="K54" s="29"/>
      <c r="L54" s="17">
        <f t="shared" si="5"/>
        <v>0</v>
      </c>
      <c r="M54" s="29"/>
      <c r="N54" s="17">
        <f t="shared" si="6"/>
        <v>0</v>
      </c>
      <c r="O54" s="29"/>
      <c r="P54" s="17">
        <f t="shared" si="0"/>
        <v>0</v>
      </c>
      <c r="Q54" s="29"/>
      <c r="R54" s="17">
        <f t="shared" si="1"/>
        <v>0</v>
      </c>
      <c r="S54" s="30">
        <f t="shared" si="7"/>
        <v>0</v>
      </c>
    </row>
    <row r="55" spans="1:19" ht="15" x14ac:dyDescent="0.25"/>
    <row r="56" spans="1:19" ht="24" customHeight="1" x14ac:dyDescent="0.25">
      <c r="C56" s="90" t="s">
        <v>59</v>
      </c>
      <c r="D56" s="124"/>
      <c r="E56" s="91"/>
      <c r="F56" s="91"/>
      <c r="G56" s="91"/>
      <c r="H56" s="91"/>
      <c r="I56" s="91"/>
      <c r="J56" s="91"/>
      <c r="K56" s="91"/>
      <c r="L56" s="91"/>
      <c r="M56" s="91"/>
      <c r="N56" s="91"/>
      <c r="O56" s="91"/>
      <c r="P56" s="91"/>
      <c r="Q56" s="91"/>
      <c r="R56" s="91"/>
      <c r="S56" s="91"/>
    </row>
    <row r="57" spans="1:19" ht="163.5" customHeight="1" x14ac:dyDescent="0.25">
      <c r="C57" s="92" t="s">
        <v>74</v>
      </c>
      <c r="D57" s="93"/>
      <c r="E57" s="93"/>
      <c r="F57" s="93"/>
      <c r="G57" s="93"/>
      <c r="H57" s="93"/>
      <c r="I57" s="93"/>
      <c r="J57" s="93"/>
      <c r="K57" s="93"/>
      <c r="L57" s="93"/>
      <c r="M57" s="93"/>
      <c r="N57" s="93"/>
      <c r="O57" s="93"/>
      <c r="P57" s="93"/>
      <c r="Q57" s="93"/>
      <c r="R57" s="93"/>
      <c r="S57" s="94"/>
    </row>
    <row r="58" spans="1:19" ht="8.25" customHeight="1" x14ac:dyDescent="0.25">
      <c r="B58" s="32"/>
      <c r="C58" s="32"/>
      <c r="D58" s="32"/>
      <c r="E58" s="32"/>
      <c r="F58" s="32"/>
      <c r="G58" s="32"/>
      <c r="H58" s="32"/>
      <c r="I58" s="32"/>
      <c r="J58" s="32"/>
      <c r="K58" s="32"/>
      <c r="L58" s="32"/>
      <c r="M58" s="32"/>
      <c r="N58" s="32"/>
      <c r="O58" s="32"/>
      <c r="P58" s="32"/>
      <c r="Q58" s="32"/>
      <c r="R58" s="32"/>
      <c r="S58" s="31"/>
    </row>
    <row r="59" spans="1:19" ht="259.5" customHeight="1" x14ac:dyDescent="0.25">
      <c r="C59" s="95" t="s">
        <v>60</v>
      </c>
      <c r="D59" s="96"/>
      <c r="E59" s="96"/>
      <c r="F59" s="96"/>
      <c r="G59" s="96"/>
      <c r="H59" s="96"/>
      <c r="I59" s="96"/>
      <c r="J59" s="96"/>
      <c r="K59" s="96"/>
      <c r="L59" s="96"/>
      <c r="M59" s="96"/>
      <c r="N59" s="96"/>
      <c r="O59" s="96"/>
      <c r="P59" s="96"/>
      <c r="Q59" s="96"/>
      <c r="R59" s="96"/>
      <c r="S59" s="97"/>
    </row>
    <row r="60" spans="1:19" s="13" customFormat="1" ht="15" hidden="1" x14ac:dyDescent="0.25">
      <c r="A60" s="15"/>
      <c r="B60" s="33"/>
      <c r="C60" s="33"/>
      <c r="D60" s="33"/>
      <c r="E60" s="33"/>
      <c r="F60" s="33"/>
      <c r="G60" s="33"/>
      <c r="H60" s="31"/>
      <c r="I60" s="31"/>
      <c r="J60" s="18"/>
      <c r="K60" s="18"/>
      <c r="L60" s="18"/>
      <c r="M60" s="18"/>
      <c r="N60" s="18"/>
      <c r="O60" s="31"/>
    </row>
    <row r="61" spans="1:19" s="13" customFormat="1" ht="15" customHeight="1" x14ac:dyDescent="0.25">
      <c r="A61" s="15"/>
      <c r="C61" s="100" t="s">
        <v>13</v>
      </c>
      <c r="D61" s="100"/>
      <c r="E61" s="100"/>
      <c r="F61" s="100"/>
      <c r="G61" s="100"/>
      <c r="H61" s="31"/>
      <c r="I61" s="31"/>
      <c r="J61" s="18"/>
      <c r="K61" s="18"/>
      <c r="L61" s="18"/>
      <c r="M61" s="18"/>
      <c r="N61" s="18"/>
      <c r="O61" s="31"/>
    </row>
    <row r="62" spans="1:19" s="13" customFormat="1" ht="15" x14ac:dyDescent="0.25">
      <c r="A62" s="15"/>
      <c r="B62" s="35"/>
      <c r="C62" s="100"/>
      <c r="D62" s="100"/>
      <c r="E62" s="100"/>
      <c r="F62" s="100"/>
      <c r="G62" s="100"/>
      <c r="H62" s="31"/>
      <c r="I62" s="31"/>
      <c r="J62" s="18"/>
      <c r="K62" s="18"/>
      <c r="L62" s="18"/>
      <c r="M62" s="18"/>
      <c r="N62" s="18"/>
      <c r="O62" s="31"/>
    </row>
    <row r="63" spans="1:19" s="13" customFormat="1" ht="15.75" thickBot="1" x14ac:dyDescent="0.3">
      <c r="A63" s="15"/>
      <c r="B63" s="35"/>
      <c r="C63" s="101"/>
      <c r="D63" s="101"/>
      <c r="E63" s="101"/>
      <c r="F63" s="101"/>
      <c r="G63" s="101"/>
      <c r="H63" s="31"/>
      <c r="I63" s="31"/>
      <c r="J63" s="18"/>
      <c r="K63" s="18"/>
      <c r="L63" s="18"/>
      <c r="M63" s="18"/>
      <c r="N63" s="18"/>
      <c r="O63" s="31"/>
    </row>
    <row r="64" spans="1:19" s="13" customFormat="1" ht="15" x14ac:dyDescent="0.25">
      <c r="A64" s="15"/>
      <c r="C64" s="99" t="s">
        <v>14</v>
      </c>
      <c r="D64" s="99"/>
      <c r="E64" s="99"/>
      <c r="F64" s="99"/>
      <c r="G64" s="99"/>
      <c r="H64" s="31"/>
      <c r="I64" s="31"/>
      <c r="J64" s="18"/>
      <c r="K64" s="18"/>
      <c r="L64" s="18"/>
      <c r="M64" s="18"/>
      <c r="N64" s="18"/>
      <c r="O64" s="31"/>
    </row>
    <row r="65" spans="1:19" s="13" customFormat="1" ht="15" x14ac:dyDescent="0.25">
      <c r="A65" s="15"/>
      <c r="C65" s="98" t="s">
        <v>15</v>
      </c>
      <c r="D65" s="98"/>
      <c r="E65" s="98"/>
      <c r="F65" s="98"/>
      <c r="G65" s="98"/>
      <c r="H65" s="31"/>
      <c r="I65" s="31"/>
      <c r="J65" s="18"/>
      <c r="K65" s="18"/>
      <c r="L65" s="18"/>
      <c r="M65" s="18"/>
      <c r="N65" s="18"/>
      <c r="O65" s="31"/>
    </row>
    <row r="66" spans="1:19" s="13" customFormat="1" ht="3.75" customHeight="1" x14ac:dyDescent="0.25">
      <c r="A66" s="15"/>
      <c r="B66" s="33"/>
      <c r="C66" s="33"/>
      <c r="D66" s="33"/>
      <c r="E66" s="33"/>
      <c r="F66" s="33"/>
      <c r="G66" s="33"/>
      <c r="H66" s="31"/>
      <c r="I66" s="31"/>
      <c r="J66" s="18"/>
      <c r="K66" s="18"/>
      <c r="L66" s="18"/>
      <c r="M66" s="18"/>
      <c r="N66" s="18"/>
      <c r="O66" s="31"/>
    </row>
    <row r="67" spans="1:19" s="13" customFormat="1" ht="15" x14ac:dyDescent="0.25">
      <c r="A67" s="15"/>
      <c r="C67" s="18" t="s">
        <v>16</v>
      </c>
      <c r="D67" s="18"/>
      <c r="E67" s="33"/>
      <c r="F67" s="33"/>
      <c r="G67" s="33"/>
      <c r="H67" s="31"/>
      <c r="I67" s="31"/>
      <c r="J67" s="18"/>
      <c r="K67" s="18"/>
      <c r="L67" s="18"/>
      <c r="M67" s="18"/>
      <c r="N67" s="18"/>
      <c r="O67" s="31"/>
    </row>
    <row r="68" spans="1:19" s="13" customFormat="1" ht="7.5" customHeight="1" x14ac:dyDescent="0.2">
      <c r="A68" s="81"/>
      <c r="B68" s="81"/>
      <c r="C68" s="81"/>
      <c r="D68" s="81"/>
      <c r="E68" s="81"/>
      <c r="F68" s="81"/>
      <c r="G68" s="81"/>
      <c r="H68" s="81"/>
      <c r="I68" s="81"/>
      <c r="J68" s="81"/>
      <c r="K68" s="81"/>
      <c r="L68" s="81"/>
      <c r="M68" s="81"/>
      <c r="N68" s="81"/>
      <c r="O68" s="81"/>
      <c r="P68" s="81"/>
      <c r="Q68" s="81"/>
      <c r="R68" s="81"/>
      <c r="S68" s="81"/>
    </row>
    <row r="69" spans="1:19" s="4" customFormat="1" ht="54" customHeight="1" x14ac:dyDescent="0.25">
      <c r="B69" s="36"/>
      <c r="C69" s="77" t="s">
        <v>61</v>
      </c>
      <c r="D69" s="77"/>
      <c r="E69" s="77"/>
      <c r="F69" s="77"/>
      <c r="G69" s="77"/>
      <c r="H69" s="77"/>
      <c r="I69" s="77"/>
      <c r="J69" s="77"/>
      <c r="K69" s="77"/>
      <c r="L69" s="77"/>
      <c r="M69" s="77"/>
      <c r="N69" s="77"/>
      <c r="O69" s="77"/>
      <c r="P69" s="77"/>
      <c r="Q69" s="77"/>
      <c r="R69" s="77"/>
      <c r="S69" s="77"/>
    </row>
    <row r="70" spans="1:19" s="4" customFormat="1" ht="15" x14ac:dyDescent="0.25">
      <c r="B70" s="82"/>
      <c r="C70" s="82"/>
      <c r="D70" s="82"/>
      <c r="E70" s="82"/>
      <c r="F70" s="82"/>
      <c r="G70" s="82"/>
      <c r="H70" s="82"/>
      <c r="I70" s="82"/>
      <c r="J70" s="82"/>
      <c r="K70" s="82"/>
      <c r="L70" s="82"/>
      <c r="M70" s="82"/>
    </row>
    <row r="71" spans="1:19" s="4" customFormat="1" ht="24.75" customHeight="1" x14ac:dyDescent="0.25">
      <c r="B71" s="37"/>
      <c r="C71" s="78" t="s">
        <v>62</v>
      </c>
      <c r="D71" s="78"/>
      <c r="E71" s="78"/>
      <c r="F71" s="78"/>
      <c r="G71" s="78"/>
      <c r="H71" s="78"/>
      <c r="I71" s="78"/>
      <c r="J71" s="78"/>
      <c r="K71" s="78"/>
      <c r="L71" s="78"/>
      <c r="M71" s="78"/>
      <c r="N71" s="78"/>
      <c r="O71" s="78"/>
      <c r="P71" s="78"/>
      <c r="Q71" s="78"/>
      <c r="R71" s="78"/>
      <c r="S71" s="78"/>
    </row>
    <row r="72" spans="1:19" ht="0" hidden="1" customHeight="1" x14ac:dyDescent="0.25">
      <c r="A72" s="85" t="s">
        <v>17</v>
      </c>
      <c r="B72" s="85"/>
      <c r="C72" s="85"/>
      <c r="D72" s="85"/>
      <c r="E72" s="85"/>
      <c r="F72" s="85"/>
      <c r="G72" s="85"/>
      <c r="H72" s="85"/>
      <c r="I72" s="85"/>
      <c r="J72" s="85"/>
      <c r="K72" s="85"/>
      <c r="L72" s="85"/>
      <c r="M72" s="85"/>
      <c r="N72" s="85"/>
    </row>
  </sheetData>
  <sheetProtection selectLockedCells="1"/>
  <mergeCells count="43">
    <mergeCell ref="C65:G65"/>
    <mergeCell ref="A68:S68"/>
    <mergeCell ref="C69:S69"/>
    <mergeCell ref="B70:M70"/>
    <mergeCell ref="C71:S71"/>
    <mergeCell ref="A72:N72"/>
    <mergeCell ref="S21:S22"/>
    <mergeCell ref="C56:S56"/>
    <mergeCell ref="C57:S57"/>
    <mergeCell ref="C59:S59"/>
    <mergeCell ref="C61:G63"/>
    <mergeCell ref="C64:G64"/>
    <mergeCell ref="I21:I22"/>
    <mergeCell ref="J21:J22"/>
    <mergeCell ref="K21:L21"/>
    <mergeCell ref="M21:N21"/>
    <mergeCell ref="O21:P21"/>
    <mergeCell ref="Q21:R21"/>
    <mergeCell ref="C18:J18"/>
    <mergeCell ref="L18:S18"/>
    <mergeCell ref="C19:J19"/>
    <mergeCell ref="L19:S19"/>
    <mergeCell ref="C21:C22"/>
    <mergeCell ref="D21:D22"/>
    <mergeCell ref="E21:E22"/>
    <mergeCell ref="F21:F22"/>
    <mergeCell ref="G21:G22"/>
    <mergeCell ref="H21:H22"/>
    <mergeCell ref="C9:E9"/>
    <mergeCell ref="F9:G9"/>
    <mergeCell ref="J9:K9"/>
    <mergeCell ref="C12:S13"/>
    <mergeCell ref="C15:S15"/>
    <mergeCell ref="C16:S16"/>
    <mergeCell ref="B2:B5"/>
    <mergeCell ref="E2:Q2"/>
    <mergeCell ref="R2:S2"/>
    <mergeCell ref="E3:Q3"/>
    <mergeCell ref="R3:S3"/>
    <mergeCell ref="E4:Q5"/>
    <mergeCell ref="R4:S4"/>
    <mergeCell ref="R5:S5"/>
    <mergeCell ref="C2:D5"/>
  </mergeCells>
  <conditionalFormatting sqref="J23:J54">
    <cfRule type="containsText" dxfId="14" priority="4" operator="containsText" text="OFERTA CON PRECIO ARTIFICIALMENTE BAJO">
      <formula>NOT(ISERROR(SEARCH("OFERTA CON PRECIO ARTIFICIALMENTE BAJO",J23)))</formula>
    </cfRule>
    <cfRule type="containsText" dxfId="13" priority="5" operator="containsText" text="VALOR MÍNIMO ACEPTABLE">
      <formula>NOT(ISERROR(SEARCH("VALOR MÍNIMO ACEPTABLE",J23)))</formula>
    </cfRule>
  </conditionalFormatting>
  <conditionalFormatting sqref="S23:S54">
    <cfRule type="cellIs" dxfId="12" priority="1" operator="lessThan">
      <formula>0</formula>
    </cfRule>
    <cfRule type="cellIs" dxfId="11" priority="2" operator="greaterThan">
      <formula>0</formula>
    </cfRule>
    <cfRule type="cellIs" dxfId="10" priority="3" operator="equal">
      <formula>0</formula>
    </cfRule>
  </conditionalFormatting>
  <dataValidations count="2">
    <dataValidation type="whole" allowBlank="1" showInputMessage="1" showErrorMessage="1" errorTitle="SUPERA EL PRESUPUESTO OFICIAL" sqref="F23:F54" xr:uid="{13D9A777-4632-49F4-A33B-E26A7DE016FB}">
      <formula1>0</formula1>
      <formula2>100000000000</formula2>
    </dataValidation>
    <dataValidation type="whole" allowBlank="1" showInputMessage="1" showErrorMessage="1" sqref="I23:I54" xr:uid="{F7BA0AEF-2FB9-496A-817F-86637266C1C5}">
      <formula1>0</formula1>
      <formula2>F23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3C33F30-EB97-4AA0-A96F-A7574F708A41}">
          <x14:formula1>
            <xm:f>'Hoja Aux'!$E$4:$E$103</xm:f>
          </x14:formula1>
          <xm:sqref>O23:O54 Q23:Q54 K23:K54 M23:M54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34589-15CB-4F4B-8E8B-A295BE7681B2}">
  <dimension ref="A1:XFD72"/>
  <sheetViews>
    <sheetView topLeftCell="A7" zoomScale="70" zoomScaleNormal="70" zoomScaleSheetLayoutView="55" workbookViewId="0">
      <selection activeCell="F27" sqref="F27"/>
    </sheetView>
  </sheetViews>
  <sheetFormatPr baseColWidth="10" defaultColWidth="0" defaultRowHeight="0" customHeight="1" zeroHeight="1" x14ac:dyDescent="0.25"/>
  <cols>
    <col min="1" max="1" width="1.85546875" style="15" customWidth="1"/>
    <col min="2" max="2" width="3.28515625" style="13" customWidth="1"/>
    <col min="3" max="4" width="11.140625" style="13" customWidth="1"/>
    <col min="5" max="5" width="34.7109375"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103"/>
      <c r="C2" s="126"/>
      <c r="D2" s="127"/>
      <c r="E2" s="65" t="s">
        <v>0</v>
      </c>
      <c r="F2" s="66"/>
      <c r="G2" s="66"/>
      <c r="H2" s="66"/>
      <c r="I2" s="66"/>
      <c r="J2" s="66"/>
      <c r="K2" s="66"/>
      <c r="L2" s="66"/>
      <c r="M2" s="66"/>
      <c r="N2" s="66"/>
      <c r="O2" s="66"/>
      <c r="P2" s="66"/>
      <c r="Q2" s="67"/>
      <c r="R2" s="104" t="s">
        <v>77</v>
      </c>
      <c r="S2" s="105"/>
    </row>
    <row r="3" spans="2:19" s="13" customFormat="1" ht="15.75" customHeight="1" x14ac:dyDescent="0.2">
      <c r="B3" s="103"/>
      <c r="C3" s="128"/>
      <c r="D3" s="129"/>
      <c r="E3" s="65" t="s">
        <v>1</v>
      </c>
      <c r="F3" s="66"/>
      <c r="G3" s="66"/>
      <c r="H3" s="66"/>
      <c r="I3" s="66"/>
      <c r="J3" s="66"/>
      <c r="K3" s="66"/>
      <c r="L3" s="66"/>
      <c r="M3" s="66"/>
      <c r="N3" s="66"/>
      <c r="O3" s="66"/>
      <c r="P3" s="66"/>
      <c r="Q3" s="67"/>
      <c r="R3" s="104" t="s">
        <v>63</v>
      </c>
      <c r="S3" s="105"/>
    </row>
    <row r="4" spans="2:19" s="13" customFormat="1" ht="16.5" customHeight="1" x14ac:dyDescent="0.2">
      <c r="B4" s="103"/>
      <c r="C4" s="128"/>
      <c r="D4" s="129"/>
      <c r="E4" s="68" t="s">
        <v>2</v>
      </c>
      <c r="F4" s="69"/>
      <c r="G4" s="69"/>
      <c r="H4" s="69"/>
      <c r="I4" s="69"/>
      <c r="J4" s="69"/>
      <c r="K4" s="69"/>
      <c r="L4" s="69"/>
      <c r="M4" s="69"/>
      <c r="N4" s="69"/>
      <c r="O4" s="69"/>
      <c r="P4" s="69"/>
      <c r="Q4" s="70"/>
      <c r="R4" s="104" t="s">
        <v>78</v>
      </c>
      <c r="S4" s="105"/>
    </row>
    <row r="5" spans="2:19" s="13" customFormat="1" ht="15" x14ac:dyDescent="0.2">
      <c r="B5" s="103"/>
      <c r="C5" s="130"/>
      <c r="D5" s="131"/>
      <c r="E5" s="71"/>
      <c r="F5" s="72"/>
      <c r="G5" s="72"/>
      <c r="H5" s="72"/>
      <c r="I5" s="72"/>
      <c r="J5" s="72"/>
      <c r="K5" s="72"/>
      <c r="L5" s="72"/>
      <c r="M5" s="72"/>
      <c r="N5" s="72"/>
      <c r="O5" s="72"/>
      <c r="P5" s="72"/>
      <c r="Q5" s="73"/>
      <c r="R5" s="104" t="s">
        <v>79</v>
      </c>
      <c r="S5" s="105"/>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63" t="s">
        <v>53</v>
      </c>
      <c r="D9" s="123"/>
      <c r="E9" s="64"/>
      <c r="F9" s="74" t="s">
        <v>4</v>
      </c>
      <c r="G9" s="75"/>
      <c r="H9" s="23"/>
      <c r="I9" s="25"/>
      <c r="J9" s="76"/>
      <c r="K9" s="76"/>
    </row>
    <row r="10" spans="2:19" s="13" customFormat="1" ht="14.25" x14ac:dyDescent="0.2">
      <c r="G10" s="22"/>
      <c r="H10" s="23"/>
      <c r="I10" s="23"/>
    </row>
    <row r="11" spans="2:19" ht="15" x14ac:dyDescent="0.25">
      <c r="C11" s="16" t="s">
        <v>5</v>
      </c>
      <c r="D11" s="16"/>
      <c r="G11" s="13"/>
      <c r="H11" s="13"/>
      <c r="I11" s="13"/>
    </row>
    <row r="12" spans="2:19" ht="15" customHeight="1" x14ac:dyDescent="0.25">
      <c r="C12" s="57" t="s">
        <v>81</v>
      </c>
      <c r="D12" s="58"/>
      <c r="E12" s="58"/>
      <c r="F12" s="58"/>
      <c r="G12" s="58"/>
      <c r="H12" s="58"/>
      <c r="I12" s="58"/>
      <c r="J12" s="58"/>
      <c r="K12" s="58"/>
      <c r="L12" s="58"/>
      <c r="M12" s="58"/>
      <c r="N12" s="58"/>
      <c r="O12" s="58"/>
      <c r="P12" s="58"/>
      <c r="Q12" s="58"/>
      <c r="R12" s="58"/>
      <c r="S12" s="59"/>
    </row>
    <row r="13" spans="2:19" ht="15" customHeight="1" x14ac:dyDescent="0.25">
      <c r="B13" s="39"/>
      <c r="C13" s="60"/>
      <c r="D13" s="61"/>
      <c r="E13" s="61"/>
      <c r="F13" s="61"/>
      <c r="G13" s="61"/>
      <c r="H13" s="61"/>
      <c r="I13" s="61"/>
      <c r="J13" s="61"/>
      <c r="K13" s="61"/>
      <c r="L13" s="61"/>
      <c r="M13" s="61"/>
      <c r="N13" s="61"/>
      <c r="O13" s="61"/>
      <c r="P13" s="61"/>
      <c r="Q13" s="61"/>
      <c r="R13" s="61"/>
      <c r="S13" s="62"/>
    </row>
    <row r="14" spans="2:19" ht="15" x14ac:dyDescent="0.25"/>
    <row r="15" spans="2:19" ht="15" x14ac:dyDescent="0.25">
      <c r="C15" s="54" t="s">
        <v>6</v>
      </c>
      <c r="D15" s="55"/>
      <c r="E15" s="55"/>
      <c r="F15" s="55"/>
      <c r="G15" s="55"/>
      <c r="H15" s="55"/>
      <c r="I15" s="55"/>
      <c r="J15" s="55"/>
      <c r="K15" s="55"/>
      <c r="L15" s="55"/>
      <c r="M15" s="55"/>
      <c r="N15" s="55"/>
      <c r="O15" s="55"/>
      <c r="P15" s="55"/>
      <c r="Q15" s="55"/>
      <c r="R15" s="55"/>
      <c r="S15" s="56"/>
    </row>
    <row r="16" spans="2:19" ht="253.5" customHeight="1" x14ac:dyDescent="0.25">
      <c r="C16" s="51" t="s">
        <v>80</v>
      </c>
      <c r="D16" s="52"/>
      <c r="E16" s="52"/>
      <c r="F16" s="52"/>
      <c r="G16" s="52"/>
      <c r="H16" s="52"/>
      <c r="I16" s="52"/>
      <c r="J16" s="52"/>
      <c r="K16" s="52"/>
      <c r="L16" s="52"/>
      <c r="M16" s="52"/>
      <c r="N16" s="52"/>
      <c r="O16" s="52"/>
      <c r="P16" s="52"/>
      <c r="Q16" s="52"/>
      <c r="R16" s="52"/>
      <c r="S16" s="53"/>
    </row>
    <row r="17" spans="2:19" ht="15" x14ac:dyDescent="0.25"/>
    <row r="18" spans="2:19" ht="29.25" customHeight="1" x14ac:dyDescent="0.25">
      <c r="C18" s="54" t="s">
        <v>54</v>
      </c>
      <c r="D18" s="55"/>
      <c r="E18" s="55"/>
      <c r="F18" s="55"/>
      <c r="G18" s="55"/>
      <c r="H18" s="55"/>
      <c r="I18" s="55"/>
      <c r="J18" s="56"/>
      <c r="K18" s="38"/>
      <c r="L18" s="80" t="s">
        <v>55</v>
      </c>
      <c r="M18" s="80"/>
      <c r="N18" s="80"/>
      <c r="O18" s="80"/>
      <c r="P18" s="80"/>
      <c r="Q18" s="80"/>
      <c r="R18" s="80"/>
      <c r="S18" s="80"/>
    </row>
    <row r="19" spans="2:19" ht="194.25" customHeight="1" x14ac:dyDescent="0.25">
      <c r="C19" s="79" t="s">
        <v>71</v>
      </c>
      <c r="D19" s="79"/>
      <c r="E19" s="79"/>
      <c r="F19" s="79"/>
      <c r="G19" s="79"/>
      <c r="H19" s="79"/>
      <c r="I19" s="79"/>
      <c r="J19" s="79"/>
      <c r="L19" s="51" t="s">
        <v>73</v>
      </c>
      <c r="M19" s="52"/>
      <c r="N19" s="52"/>
      <c r="O19" s="52"/>
      <c r="P19" s="52"/>
      <c r="Q19" s="52"/>
      <c r="R19" s="52"/>
      <c r="S19" s="53"/>
    </row>
    <row r="20" spans="2:19" ht="15" x14ac:dyDescent="0.25"/>
    <row r="21" spans="2:19" ht="31.5" customHeight="1" x14ac:dyDescent="0.25">
      <c r="C21" s="88" t="s">
        <v>66</v>
      </c>
      <c r="D21" s="86" t="s">
        <v>115</v>
      </c>
      <c r="E21" s="86" t="s">
        <v>56</v>
      </c>
      <c r="F21" s="102" t="s">
        <v>57</v>
      </c>
      <c r="G21" s="83" t="s">
        <v>70</v>
      </c>
      <c r="H21" s="84" t="s">
        <v>58</v>
      </c>
      <c r="I21" s="84" t="s">
        <v>76</v>
      </c>
      <c r="J21" s="102" t="s">
        <v>7</v>
      </c>
      <c r="K21" s="102" t="s">
        <v>69</v>
      </c>
      <c r="L21" s="102"/>
      <c r="M21" s="102" t="s">
        <v>8</v>
      </c>
      <c r="N21" s="102"/>
      <c r="O21" s="102" t="s">
        <v>9</v>
      </c>
      <c r="P21" s="102"/>
      <c r="Q21" s="102" t="s">
        <v>10</v>
      </c>
      <c r="R21" s="102"/>
      <c r="S21" s="86" t="s">
        <v>72</v>
      </c>
    </row>
    <row r="22" spans="2:19" ht="67.150000000000006" customHeight="1" x14ac:dyDescent="0.25">
      <c r="B22" s="34"/>
      <c r="C22" s="89"/>
      <c r="D22" s="87"/>
      <c r="E22" s="87"/>
      <c r="F22" s="102"/>
      <c r="G22" s="83"/>
      <c r="H22" s="84"/>
      <c r="I22" s="84"/>
      <c r="J22" s="102"/>
      <c r="K22" s="19" t="s">
        <v>11</v>
      </c>
      <c r="L22" s="19" t="s">
        <v>12</v>
      </c>
      <c r="M22" s="19" t="s">
        <v>11</v>
      </c>
      <c r="N22" s="19" t="s">
        <v>12</v>
      </c>
      <c r="O22" s="19" t="s">
        <v>11</v>
      </c>
      <c r="P22" s="19" t="s">
        <v>12</v>
      </c>
      <c r="Q22" s="19" t="s">
        <v>11</v>
      </c>
      <c r="R22" s="19" t="s">
        <v>12</v>
      </c>
      <c r="S22" s="87"/>
    </row>
    <row r="23" spans="2:19" ht="96" customHeight="1" x14ac:dyDescent="0.25">
      <c r="C23" s="26">
        <v>1</v>
      </c>
      <c r="D23" s="125" t="s">
        <v>114</v>
      </c>
      <c r="E23" s="45" t="s">
        <v>82</v>
      </c>
      <c r="F23" s="47">
        <v>931963</v>
      </c>
      <c r="G23" s="27">
        <f>+IFERROR((I23/F23)-1,"-")</f>
        <v>-1</v>
      </c>
      <c r="H23" s="28">
        <f>ROUND(F23*80%,0)</f>
        <v>745570</v>
      </c>
      <c r="I23" s="49"/>
      <c r="J23" s="44" t="str">
        <f>IF(I23&lt;H23,"OFERTA CON PRECIO ARTIFICIALMENTE BAJO","VALOR MÍNIMO ACEPTABLE")</f>
        <v>OFERTA CON PRECIO ARTIFICIALMENTE BAJO</v>
      </c>
      <c r="K23" s="29"/>
      <c r="L23" s="17">
        <f>+ROUND(I23*K23,0)</f>
        <v>0</v>
      </c>
      <c r="M23" s="29"/>
      <c r="N23" s="17">
        <f>+ROUND(I23*M23,0)</f>
        <v>0</v>
      </c>
      <c r="O23" s="29"/>
      <c r="P23" s="17">
        <f t="shared" ref="P23:P54" si="0">+ROUND(I23*O23,0)</f>
        <v>0</v>
      </c>
      <c r="Q23" s="29"/>
      <c r="R23" s="17">
        <f t="shared" ref="R23:R54" si="1">+ROUND(I23*Q23,0)</f>
        <v>0</v>
      </c>
      <c r="S23" s="30">
        <f>ROUND(I23-L23-N23-P23-R23,0)</f>
        <v>0</v>
      </c>
    </row>
    <row r="24" spans="2:19" ht="96" customHeight="1" x14ac:dyDescent="0.25">
      <c r="C24" s="26">
        <v>2</v>
      </c>
      <c r="D24" s="125" t="s">
        <v>114</v>
      </c>
      <c r="E24" s="46" t="s">
        <v>83</v>
      </c>
      <c r="F24" s="48">
        <v>5345375</v>
      </c>
      <c r="G24" s="27">
        <f t="shared" ref="G24:G54" si="2">+IFERROR((I24/F24)-1,"-")</f>
        <v>-1</v>
      </c>
      <c r="H24" s="28">
        <f t="shared" ref="H24:H54" si="3">ROUND(F24*80%,0)</f>
        <v>4276300</v>
      </c>
      <c r="I24" s="49"/>
      <c r="J24" s="44" t="str">
        <f t="shared" ref="J24:J54" si="4">IF(I24&lt;H24,"OFERTA CON PRECIO ARTIFICIALMENTE BAJO","VALOR MÍNIMO ACEPTABLE")</f>
        <v>OFERTA CON PRECIO ARTIFICIALMENTE BAJO</v>
      </c>
      <c r="K24" s="29"/>
      <c r="L24" s="17">
        <f t="shared" ref="L24:L54" si="5">+ROUND(I24*K24,0)</f>
        <v>0</v>
      </c>
      <c r="M24" s="29"/>
      <c r="N24" s="17">
        <f t="shared" ref="N24:N54" si="6">+ROUND(I24*M24,0)</f>
        <v>0</v>
      </c>
      <c r="O24" s="29"/>
      <c r="P24" s="17">
        <f t="shared" si="0"/>
        <v>0</v>
      </c>
      <c r="Q24" s="29"/>
      <c r="R24" s="17">
        <f t="shared" si="1"/>
        <v>0</v>
      </c>
      <c r="S24" s="30">
        <f t="shared" ref="S24:S54" si="7">ROUND(I24-L24-N24-P24-R24,0)</f>
        <v>0</v>
      </c>
    </row>
    <row r="25" spans="2:19" ht="96" customHeight="1" x14ac:dyDescent="0.25">
      <c r="C25" s="26">
        <v>3</v>
      </c>
      <c r="D25" s="125" t="s">
        <v>114</v>
      </c>
      <c r="E25" s="46" t="s">
        <v>84</v>
      </c>
      <c r="F25" s="48">
        <v>5473300</v>
      </c>
      <c r="G25" s="27">
        <f t="shared" si="2"/>
        <v>-1</v>
      </c>
      <c r="H25" s="28">
        <f t="shared" si="3"/>
        <v>4378640</v>
      </c>
      <c r="I25" s="49"/>
      <c r="J25" s="44" t="str">
        <f t="shared" si="4"/>
        <v>OFERTA CON PRECIO ARTIFICIALMENTE BAJO</v>
      </c>
      <c r="K25" s="29"/>
      <c r="L25" s="17">
        <f t="shared" si="5"/>
        <v>0</v>
      </c>
      <c r="M25" s="29"/>
      <c r="N25" s="17">
        <f t="shared" si="6"/>
        <v>0</v>
      </c>
      <c r="O25" s="29"/>
      <c r="P25" s="17">
        <f t="shared" si="0"/>
        <v>0</v>
      </c>
      <c r="Q25" s="29"/>
      <c r="R25" s="17">
        <f t="shared" si="1"/>
        <v>0</v>
      </c>
      <c r="S25" s="30">
        <f t="shared" si="7"/>
        <v>0</v>
      </c>
    </row>
    <row r="26" spans="2:19" ht="96" customHeight="1" x14ac:dyDescent="0.25">
      <c r="C26" s="26">
        <v>4</v>
      </c>
      <c r="D26" s="125" t="s">
        <v>114</v>
      </c>
      <c r="E26" s="46" t="s">
        <v>85</v>
      </c>
      <c r="F26" s="48">
        <v>720887</v>
      </c>
      <c r="G26" s="27">
        <f t="shared" si="2"/>
        <v>-1</v>
      </c>
      <c r="H26" s="28">
        <f t="shared" si="3"/>
        <v>576710</v>
      </c>
      <c r="I26" s="49"/>
      <c r="J26" s="44" t="str">
        <f t="shared" si="4"/>
        <v>OFERTA CON PRECIO ARTIFICIALMENTE BAJO</v>
      </c>
      <c r="K26" s="29"/>
      <c r="L26" s="17">
        <f t="shared" si="5"/>
        <v>0</v>
      </c>
      <c r="M26" s="29"/>
      <c r="N26" s="17">
        <f t="shared" si="6"/>
        <v>0</v>
      </c>
      <c r="O26" s="29"/>
      <c r="P26" s="17">
        <f t="shared" si="0"/>
        <v>0</v>
      </c>
      <c r="Q26" s="29"/>
      <c r="R26" s="17">
        <f t="shared" si="1"/>
        <v>0</v>
      </c>
      <c r="S26" s="30">
        <f t="shared" si="7"/>
        <v>0</v>
      </c>
    </row>
    <row r="27" spans="2:19" ht="96" customHeight="1" x14ac:dyDescent="0.25">
      <c r="C27" s="26">
        <v>5</v>
      </c>
      <c r="D27" s="125" t="s">
        <v>114</v>
      </c>
      <c r="E27" s="46" t="s">
        <v>86</v>
      </c>
      <c r="F27" s="48">
        <v>1571588</v>
      </c>
      <c r="G27" s="27">
        <f t="shared" si="2"/>
        <v>-1</v>
      </c>
      <c r="H27" s="28">
        <f t="shared" si="3"/>
        <v>1257270</v>
      </c>
      <c r="I27" s="49"/>
      <c r="J27" s="44" t="str">
        <f t="shared" si="4"/>
        <v>OFERTA CON PRECIO ARTIFICIALMENTE BAJO</v>
      </c>
      <c r="K27" s="29"/>
      <c r="L27" s="17">
        <f t="shared" si="5"/>
        <v>0</v>
      </c>
      <c r="M27" s="29"/>
      <c r="N27" s="17">
        <f t="shared" si="6"/>
        <v>0</v>
      </c>
      <c r="O27" s="29"/>
      <c r="P27" s="17">
        <f t="shared" si="0"/>
        <v>0</v>
      </c>
      <c r="Q27" s="29"/>
      <c r="R27" s="17">
        <f t="shared" si="1"/>
        <v>0</v>
      </c>
      <c r="S27" s="30">
        <f t="shared" si="7"/>
        <v>0</v>
      </c>
    </row>
    <row r="28" spans="2:19" ht="96" customHeight="1" x14ac:dyDescent="0.25">
      <c r="C28" s="26">
        <v>6</v>
      </c>
      <c r="D28" s="125" t="s">
        <v>114</v>
      </c>
      <c r="E28" s="46" t="s">
        <v>87</v>
      </c>
      <c r="F28" s="48">
        <v>1475644</v>
      </c>
      <c r="G28" s="27">
        <f t="shared" si="2"/>
        <v>-1</v>
      </c>
      <c r="H28" s="28">
        <f t="shared" si="3"/>
        <v>1180515</v>
      </c>
      <c r="I28" s="49"/>
      <c r="J28" s="44" t="str">
        <f t="shared" si="4"/>
        <v>OFERTA CON PRECIO ARTIFICIALMENTE BAJO</v>
      </c>
      <c r="K28" s="29"/>
      <c r="L28" s="17">
        <f t="shared" si="5"/>
        <v>0</v>
      </c>
      <c r="M28" s="29"/>
      <c r="N28" s="17">
        <f t="shared" si="6"/>
        <v>0</v>
      </c>
      <c r="O28" s="29"/>
      <c r="P28" s="17">
        <f t="shared" si="0"/>
        <v>0</v>
      </c>
      <c r="Q28" s="29"/>
      <c r="R28" s="17">
        <f t="shared" si="1"/>
        <v>0</v>
      </c>
      <c r="S28" s="30">
        <f t="shared" si="7"/>
        <v>0</v>
      </c>
    </row>
    <row r="29" spans="2:19" ht="96" customHeight="1" x14ac:dyDescent="0.25">
      <c r="C29" s="26">
        <v>7</v>
      </c>
      <c r="D29" s="125" t="s">
        <v>114</v>
      </c>
      <c r="E29" s="46" t="s">
        <v>88</v>
      </c>
      <c r="F29" s="48">
        <v>2339138</v>
      </c>
      <c r="G29" s="27">
        <f t="shared" si="2"/>
        <v>-1</v>
      </c>
      <c r="H29" s="28">
        <f t="shared" si="3"/>
        <v>1871310</v>
      </c>
      <c r="I29" s="49"/>
      <c r="J29" s="44" t="str">
        <f t="shared" si="4"/>
        <v>OFERTA CON PRECIO ARTIFICIALMENTE BAJO</v>
      </c>
      <c r="K29" s="29"/>
      <c r="L29" s="17">
        <f t="shared" si="5"/>
        <v>0</v>
      </c>
      <c r="M29" s="29"/>
      <c r="N29" s="17">
        <f t="shared" si="6"/>
        <v>0</v>
      </c>
      <c r="O29" s="29"/>
      <c r="P29" s="17">
        <f t="shared" si="0"/>
        <v>0</v>
      </c>
      <c r="Q29" s="29"/>
      <c r="R29" s="17">
        <f t="shared" si="1"/>
        <v>0</v>
      </c>
      <c r="S29" s="30">
        <f t="shared" si="7"/>
        <v>0</v>
      </c>
    </row>
    <row r="30" spans="2:19" ht="96" customHeight="1" x14ac:dyDescent="0.25">
      <c r="C30" s="26">
        <v>8</v>
      </c>
      <c r="D30" s="125" t="s">
        <v>114</v>
      </c>
      <c r="E30" s="46" t="s">
        <v>89</v>
      </c>
      <c r="F30" s="48">
        <v>3010744</v>
      </c>
      <c r="G30" s="27">
        <f t="shared" si="2"/>
        <v>-1</v>
      </c>
      <c r="H30" s="28">
        <f t="shared" si="3"/>
        <v>2408595</v>
      </c>
      <c r="I30" s="49"/>
      <c r="J30" s="44" t="str">
        <f t="shared" si="4"/>
        <v>OFERTA CON PRECIO ARTIFICIALMENTE BAJO</v>
      </c>
      <c r="K30" s="29"/>
      <c r="L30" s="17">
        <f t="shared" si="5"/>
        <v>0</v>
      </c>
      <c r="M30" s="29"/>
      <c r="N30" s="17">
        <f t="shared" si="6"/>
        <v>0</v>
      </c>
      <c r="O30" s="29"/>
      <c r="P30" s="17">
        <f t="shared" si="0"/>
        <v>0</v>
      </c>
      <c r="Q30" s="29"/>
      <c r="R30" s="17">
        <f t="shared" si="1"/>
        <v>0</v>
      </c>
      <c r="S30" s="30">
        <f t="shared" si="7"/>
        <v>0</v>
      </c>
    </row>
    <row r="31" spans="2:19" ht="96" customHeight="1" x14ac:dyDescent="0.25">
      <c r="C31" s="26">
        <v>9</v>
      </c>
      <c r="D31" s="125" t="s">
        <v>114</v>
      </c>
      <c r="E31" s="46" t="s">
        <v>90</v>
      </c>
      <c r="F31" s="48">
        <v>5473300</v>
      </c>
      <c r="G31" s="27">
        <f t="shared" si="2"/>
        <v>-1</v>
      </c>
      <c r="H31" s="28">
        <f t="shared" si="3"/>
        <v>4378640</v>
      </c>
      <c r="I31" s="49"/>
      <c r="J31" s="44" t="str">
        <f t="shared" si="4"/>
        <v>OFERTA CON PRECIO ARTIFICIALMENTE BAJO</v>
      </c>
      <c r="K31" s="29"/>
      <c r="L31" s="17">
        <f t="shared" si="5"/>
        <v>0</v>
      </c>
      <c r="M31" s="29"/>
      <c r="N31" s="17">
        <f t="shared" si="6"/>
        <v>0</v>
      </c>
      <c r="O31" s="29"/>
      <c r="P31" s="17">
        <f t="shared" si="0"/>
        <v>0</v>
      </c>
      <c r="Q31" s="29"/>
      <c r="R31" s="17">
        <f t="shared" si="1"/>
        <v>0</v>
      </c>
      <c r="S31" s="30">
        <f t="shared" si="7"/>
        <v>0</v>
      </c>
    </row>
    <row r="32" spans="2:19" ht="96" customHeight="1" x14ac:dyDescent="0.25">
      <c r="C32" s="26">
        <v>10</v>
      </c>
      <c r="D32" s="125" t="s">
        <v>114</v>
      </c>
      <c r="E32" s="46" t="s">
        <v>91</v>
      </c>
      <c r="F32" s="48">
        <v>4405288</v>
      </c>
      <c r="G32" s="27">
        <f t="shared" si="2"/>
        <v>-1</v>
      </c>
      <c r="H32" s="28">
        <f t="shared" si="3"/>
        <v>3524230</v>
      </c>
      <c r="I32" s="49"/>
      <c r="J32" s="44" t="str">
        <f t="shared" si="4"/>
        <v>OFERTA CON PRECIO ARTIFICIALMENTE BAJO</v>
      </c>
      <c r="K32" s="29"/>
      <c r="L32" s="17">
        <f t="shared" si="5"/>
        <v>0</v>
      </c>
      <c r="M32" s="29"/>
      <c r="N32" s="17">
        <f t="shared" si="6"/>
        <v>0</v>
      </c>
      <c r="O32" s="29"/>
      <c r="P32" s="17">
        <f t="shared" si="0"/>
        <v>0</v>
      </c>
      <c r="Q32" s="29"/>
      <c r="R32" s="17">
        <f t="shared" si="1"/>
        <v>0</v>
      </c>
      <c r="S32" s="30">
        <f t="shared" si="7"/>
        <v>0</v>
      </c>
    </row>
    <row r="33" spans="3:19" ht="96" customHeight="1" x14ac:dyDescent="0.25">
      <c r="C33" s="26">
        <v>11</v>
      </c>
      <c r="D33" s="125" t="s">
        <v>114</v>
      </c>
      <c r="E33" s="46" t="s">
        <v>92</v>
      </c>
      <c r="F33" s="48">
        <v>580169</v>
      </c>
      <c r="G33" s="27">
        <f t="shared" si="2"/>
        <v>-1</v>
      </c>
      <c r="H33" s="28">
        <f t="shared" si="3"/>
        <v>464135</v>
      </c>
      <c r="I33" s="49"/>
      <c r="J33" s="44" t="str">
        <f t="shared" si="4"/>
        <v>OFERTA CON PRECIO ARTIFICIALMENTE BAJO</v>
      </c>
      <c r="K33" s="29"/>
      <c r="L33" s="17">
        <f t="shared" si="5"/>
        <v>0</v>
      </c>
      <c r="M33" s="29"/>
      <c r="N33" s="17">
        <f t="shared" si="6"/>
        <v>0</v>
      </c>
      <c r="O33" s="29"/>
      <c r="P33" s="17">
        <f t="shared" si="0"/>
        <v>0</v>
      </c>
      <c r="Q33" s="29"/>
      <c r="R33" s="17">
        <f t="shared" si="1"/>
        <v>0</v>
      </c>
      <c r="S33" s="30">
        <f t="shared" si="7"/>
        <v>0</v>
      </c>
    </row>
    <row r="34" spans="3:19" ht="96" customHeight="1" x14ac:dyDescent="0.25">
      <c r="C34" s="26">
        <v>12</v>
      </c>
      <c r="D34" s="125" t="s">
        <v>114</v>
      </c>
      <c r="E34" s="46" t="s">
        <v>93</v>
      </c>
      <c r="F34" s="48">
        <v>3137594</v>
      </c>
      <c r="G34" s="27">
        <f t="shared" si="2"/>
        <v>-1</v>
      </c>
      <c r="H34" s="28">
        <f t="shared" si="3"/>
        <v>2510075</v>
      </c>
      <c r="I34" s="49"/>
      <c r="J34" s="44" t="str">
        <f t="shared" si="4"/>
        <v>OFERTA CON PRECIO ARTIFICIALMENTE BAJO</v>
      </c>
      <c r="K34" s="29"/>
      <c r="L34" s="17">
        <f t="shared" si="5"/>
        <v>0</v>
      </c>
      <c r="M34" s="29"/>
      <c r="N34" s="17">
        <f t="shared" si="6"/>
        <v>0</v>
      </c>
      <c r="O34" s="29"/>
      <c r="P34" s="17">
        <f t="shared" si="0"/>
        <v>0</v>
      </c>
      <c r="Q34" s="29"/>
      <c r="R34" s="17">
        <f t="shared" si="1"/>
        <v>0</v>
      </c>
      <c r="S34" s="30">
        <f t="shared" si="7"/>
        <v>0</v>
      </c>
    </row>
    <row r="35" spans="3:19" ht="96" customHeight="1" x14ac:dyDescent="0.25">
      <c r="C35" s="26">
        <v>13</v>
      </c>
      <c r="D35" s="125" t="s">
        <v>114</v>
      </c>
      <c r="E35" s="46" t="s">
        <v>94</v>
      </c>
      <c r="F35" s="48">
        <v>1769872</v>
      </c>
      <c r="G35" s="27">
        <f t="shared" si="2"/>
        <v>-1</v>
      </c>
      <c r="H35" s="28">
        <f t="shared" si="3"/>
        <v>1415898</v>
      </c>
      <c r="I35" s="49"/>
      <c r="J35" s="44" t="str">
        <f t="shared" si="4"/>
        <v>OFERTA CON PRECIO ARTIFICIALMENTE BAJO</v>
      </c>
      <c r="K35" s="29"/>
      <c r="L35" s="17">
        <f t="shared" si="5"/>
        <v>0</v>
      </c>
      <c r="M35" s="29"/>
      <c r="N35" s="17">
        <f t="shared" si="6"/>
        <v>0</v>
      </c>
      <c r="O35" s="29"/>
      <c r="P35" s="17">
        <f t="shared" si="0"/>
        <v>0</v>
      </c>
      <c r="Q35" s="29"/>
      <c r="R35" s="17">
        <f t="shared" si="1"/>
        <v>0</v>
      </c>
      <c r="S35" s="30">
        <f t="shared" si="7"/>
        <v>0</v>
      </c>
    </row>
    <row r="36" spans="3:19" ht="96" customHeight="1" x14ac:dyDescent="0.25">
      <c r="C36" s="26">
        <v>14</v>
      </c>
      <c r="D36" s="125" t="s">
        <v>114</v>
      </c>
      <c r="E36" s="46" t="s">
        <v>95</v>
      </c>
      <c r="F36" s="48">
        <v>931963</v>
      </c>
      <c r="G36" s="27">
        <f t="shared" si="2"/>
        <v>-1</v>
      </c>
      <c r="H36" s="28">
        <f t="shared" si="3"/>
        <v>745570</v>
      </c>
      <c r="I36" s="49"/>
      <c r="J36" s="44" t="str">
        <f t="shared" si="4"/>
        <v>OFERTA CON PRECIO ARTIFICIALMENTE BAJO</v>
      </c>
      <c r="K36" s="29"/>
      <c r="L36" s="17">
        <f t="shared" si="5"/>
        <v>0</v>
      </c>
      <c r="M36" s="29"/>
      <c r="N36" s="17">
        <f t="shared" si="6"/>
        <v>0</v>
      </c>
      <c r="O36" s="29"/>
      <c r="P36" s="17">
        <f t="shared" si="0"/>
        <v>0</v>
      </c>
      <c r="Q36" s="29"/>
      <c r="R36" s="17">
        <f t="shared" si="1"/>
        <v>0</v>
      </c>
      <c r="S36" s="30">
        <f t="shared" si="7"/>
        <v>0</v>
      </c>
    </row>
    <row r="37" spans="3:19" ht="96" customHeight="1" x14ac:dyDescent="0.25">
      <c r="C37" s="26">
        <v>15</v>
      </c>
      <c r="D37" s="125" t="s">
        <v>114</v>
      </c>
      <c r="E37" s="46" t="s">
        <v>96</v>
      </c>
      <c r="F37" s="48">
        <v>708094</v>
      </c>
      <c r="G37" s="27">
        <f t="shared" si="2"/>
        <v>-1</v>
      </c>
      <c r="H37" s="28">
        <f t="shared" si="3"/>
        <v>566475</v>
      </c>
      <c r="I37" s="49"/>
      <c r="J37" s="44" t="str">
        <f t="shared" si="4"/>
        <v>OFERTA CON PRECIO ARTIFICIALMENTE BAJO</v>
      </c>
      <c r="K37" s="29"/>
      <c r="L37" s="17">
        <f t="shared" si="5"/>
        <v>0</v>
      </c>
      <c r="M37" s="29"/>
      <c r="N37" s="17">
        <f t="shared" si="6"/>
        <v>0</v>
      </c>
      <c r="O37" s="29"/>
      <c r="P37" s="17">
        <f t="shared" si="0"/>
        <v>0</v>
      </c>
      <c r="Q37" s="29"/>
      <c r="R37" s="17">
        <f t="shared" si="1"/>
        <v>0</v>
      </c>
      <c r="S37" s="30">
        <f t="shared" si="7"/>
        <v>0</v>
      </c>
    </row>
    <row r="38" spans="3:19" ht="96" customHeight="1" x14ac:dyDescent="0.25">
      <c r="C38" s="26">
        <v>16</v>
      </c>
      <c r="D38" s="125" t="s">
        <v>114</v>
      </c>
      <c r="E38" s="46" t="s">
        <v>97</v>
      </c>
      <c r="F38" s="48">
        <v>720887</v>
      </c>
      <c r="G38" s="27">
        <f t="shared" si="2"/>
        <v>-1</v>
      </c>
      <c r="H38" s="28">
        <f t="shared" si="3"/>
        <v>576710</v>
      </c>
      <c r="I38" s="49"/>
      <c r="J38" s="44" t="str">
        <f t="shared" si="4"/>
        <v>OFERTA CON PRECIO ARTIFICIALMENTE BAJO</v>
      </c>
      <c r="K38" s="29"/>
      <c r="L38" s="17">
        <f t="shared" si="5"/>
        <v>0</v>
      </c>
      <c r="M38" s="29"/>
      <c r="N38" s="17">
        <f t="shared" si="6"/>
        <v>0</v>
      </c>
      <c r="O38" s="29"/>
      <c r="P38" s="17">
        <f t="shared" si="0"/>
        <v>0</v>
      </c>
      <c r="Q38" s="29"/>
      <c r="R38" s="17">
        <f t="shared" si="1"/>
        <v>0</v>
      </c>
      <c r="S38" s="30">
        <f t="shared" si="7"/>
        <v>0</v>
      </c>
    </row>
    <row r="39" spans="3:19" ht="96" customHeight="1" x14ac:dyDescent="0.25">
      <c r="C39" s="26">
        <v>17</v>
      </c>
      <c r="D39" s="125" t="s">
        <v>114</v>
      </c>
      <c r="E39" s="46" t="s">
        <v>98</v>
      </c>
      <c r="F39" s="48">
        <v>663320</v>
      </c>
      <c r="G39" s="27">
        <f t="shared" si="2"/>
        <v>-1</v>
      </c>
      <c r="H39" s="28">
        <f t="shared" si="3"/>
        <v>530656</v>
      </c>
      <c r="I39" s="49"/>
      <c r="J39" s="44" t="str">
        <f t="shared" si="4"/>
        <v>OFERTA CON PRECIO ARTIFICIALMENTE BAJO</v>
      </c>
      <c r="K39" s="29"/>
      <c r="L39" s="17">
        <f t="shared" si="5"/>
        <v>0</v>
      </c>
      <c r="M39" s="29"/>
      <c r="N39" s="17">
        <f t="shared" si="6"/>
        <v>0</v>
      </c>
      <c r="O39" s="29"/>
      <c r="P39" s="17">
        <f t="shared" si="0"/>
        <v>0</v>
      </c>
      <c r="Q39" s="29"/>
      <c r="R39" s="17">
        <f t="shared" si="1"/>
        <v>0</v>
      </c>
      <c r="S39" s="30">
        <f t="shared" si="7"/>
        <v>0</v>
      </c>
    </row>
    <row r="40" spans="3:19" ht="96" customHeight="1" x14ac:dyDescent="0.25">
      <c r="C40" s="26">
        <v>18</v>
      </c>
      <c r="D40" s="125" t="s">
        <v>114</v>
      </c>
      <c r="E40" s="46" t="s">
        <v>99</v>
      </c>
      <c r="F40" s="48">
        <v>1648343</v>
      </c>
      <c r="G40" s="27">
        <f t="shared" si="2"/>
        <v>-1</v>
      </c>
      <c r="H40" s="28">
        <f t="shared" si="3"/>
        <v>1318674</v>
      </c>
      <c r="I40" s="49"/>
      <c r="J40" s="44" t="str">
        <f t="shared" si="4"/>
        <v>OFERTA CON PRECIO ARTIFICIALMENTE BAJO</v>
      </c>
      <c r="K40" s="29"/>
      <c r="L40" s="17">
        <f t="shared" si="5"/>
        <v>0</v>
      </c>
      <c r="M40" s="29"/>
      <c r="N40" s="17">
        <f t="shared" si="6"/>
        <v>0</v>
      </c>
      <c r="O40" s="29"/>
      <c r="P40" s="17">
        <f t="shared" si="0"/>
        <v>0</v>
      </c>
      <c r="Q40" s="29"/>
      <c r="R40" s="17">
        <f t="shared" si="1"/>
        <v>0</v>
      </c>
      <c r="S40" s="30">
        <f t="shared" si="7"/>
        <v>0</v>
      </c>
    </row>
    <row r="41" spans="3:19" ht="96" customHeight="1" x14ac:dyDescent="0.25">
      <c r="C41" s="26">
        <v>19</v>
      </c>
      <c r="D41" s="125" t="s">
        <v>114</v>
      </c>
      <c r="E41" s="46" t="s">
        <v>100</v>
      </c>
      <c r="F41" s="48">
        <v>1143469</v>
      </c>
      <c r="G41" s="27">
        <f t="shared" si="2"/>
        <v>-1</v>
      </c>
      <c r="H41" s="28">
        <f t="shared" si="3"/>
        <v>914775</v>
      </c>
      <c r="I41" s="50"/>
      <c r="J41" s="44" t="str">
        <f t="shared" si="4"/>
        <v>OFERTA CON PRECIO ARTIFICIALMENTE BAJO</v>
      </c>
      <c r="K41" s="29"/>
      <c r="L41" s="17">
        <f t="shared" si="5"/>
        <v>0</v>
      </c>
      <c r="M41" s="29"/>
      <c r="N41" s="17">
        <f t="shared" si="6"/>
        <v>0</v>
      </c>
      <c r="O41" s="29"/>
      <c r="P41" s="17">
        <f t="shared" si="0"/>
        <v>0</v>
      </c>
      <c r="Q41" s="29"/>
      <c r="R41" s="17">
        <f t="shared" si="1"/>
        <v>0</v>
      </c>
      <c r="S41" s="30">
        <f t="shared" si="7"/>
        <v>0</v>
      </c>
    </row>
    <row r="42" spans="3:19" ht="96" customHeight="1" x14ac:dyDescent="0.25">
      <c r="C42" s="26">
        <v>20</v>
      </c>
      <c r="D42" s="125" t="s">
        <v>114</v>
      </c>
      <c r="E42" s="46" t="s">
        <v>101</v>
      </c>
      <c r="F42" s="48">
        <v>3010744</v>
      </c>
      <c r="G42" s="27">
        <f t="shared" si="2"/>
        <v>-1</v>
      </c>
      <c r="H42" s="28">
        <f t="shared" si="3"/>
        <v>2408595</v>
      </c>
      <c r="I42" s="49"/>
      <c r="J42" s="44" t="str">
        <f t="shared" si="4"/>
        <v>OFERTA CON PRECIO ARTIFICIALMENTE BAJO</v>
      </c>
      <c r="K42" s="29"/>
      <c r="L42" s="17">
        <f t="shared" si="5"/>
        <v>0</v>
      </c>
      <c r="M42" s="29"/>
      <c r="N42" s="17">
        <f t="shared" si="6"/>
        <v>0</v>
      </c>
      <c r="O42" s="29"/>
      <c r="P42" s="17">
        <f t="shared" si="0"/>
        <v>0</v>
      </c>
      <c r="Q42" s="29"/>
      <c r="R42" s="17">
        <f t="shared" si="1"/>
        <v>0</v>
      </c>
      <c r="S42" s="30">
        <f t="shared" si="7"/>
        <v>0</v>
      </c>
    </row>
    <row r="43" spans="3:19" ht="96" customHeight="1" x14ac:dyDescent="0.25">
      <c r="C43" s="26">
        <v>21</v>
      </c>
      <c r="D43" s="125" t="s">
        <v>114</v>
      </c>
      <c r="E43" s="46" t="s">
        <v>102</v>
      </c>
      <c r="F43" s="48">
        <v>1235919</v>
      </c>
      <c r="G43" s="27">
        <f t="shared" si="2"/>
        <v>-1</v>
      </c>
      <c r="H43" s="28">
        <f t="shared" si="3"/>
        <v>988735</v>
      </c>
      <c r="I43" s="49"/>
      <c r="J43" s="44" t="str">
        <f t="shared" si="4"/>
        <v>OFERTA CON PRECIO ARTIFICIALMENTE BAJO</v>
      </c>
      <c r="K43" s="29"/>
      <c r="L43" s="17">
        <f t="shared" si="5"/>
        <v>0</v>
      </c>
      <c r="M43" s="29"/>
      <c r="N43" s="17">
        <f t="shared" si="6"/>
        <v>0</v>
      </c>
      <c r="O43" s="29"/>
      <c r="P43" s="17">
        <f t="shared" si="0"/>
        <v>0</v>
      </c>
      <c r="Q43" s="29"/>
      <c r="R43" s="17">
        <f t="shared" si="1"/>
        <v>0</v>
      </c>
      <c r="S43" s="30">
        <f t="shared" si="7"/>
        <v>0</v>
      </c>
    </row>
    <row r="44" spans="3:19" ht="96" customHeight="1" x14ac:dyDescent="0.25">
      <c r="C44" s="26">
        <v>22</v>
      </c>
      <c r="D44" s="125" t="s">
        <v>114</v>
      </c>
      <c r="E44" s="46" t="s">
        <v>103</v>
      </c>
      <c r="F44" s="48">
        <v>5482438</v>
      </c>
      <c r="G44" s="27">
        <f t="shared" si="2"/>
        <v>-1</v>
      </c>
      <c r="H44" s="28">
        <f t="shared" si="3"/>
        <v>4385950</v>
      </c>
      <c r="I44" s="50"/>
      <c r="J44" s="44" t="str">
        <f t="shared" si="4"/>
        <v>OFERTA CON PRECIO ARTIFICIALMENTE BAJO</v>
      </c>
      <c r="K44" s="29"/>
      <c r="L44" s="17">
        <f t="shared" si="5"/>
        <v>0</v>
      </c>
      <c r="M44" s="29"/>
      <c r="N44" s="17">
        <f t="shared" si="6"/>
        <v>0</v>
      </c>
      <c r="O44" s="29"/>
      <c r="P44" s="17">
        <f t="shared" si="0"/>
        <v>0</v>
      </c>
      <c r="Q44" s="29"/>
      <c r="R44" s="17">
        <f t="shared" si="1"/>
        <v>0</v>
      </c>
      <c r="S44" s="30">
        <f t="shared" si="7"/>
        <v>0</v>
      </c>
    </row>
    <row r="45" spans="3:19" ht="96" customHeight="1" x14ac:dyDescent="0.25">
      <c r="C45" s="26">
        <v>23</v>
      </c>
      <c r="D45" s="125" t="s">
        <v>114</v>
      </c>
      <c r="E45" s="46" t="s">
        <v>104</v>
      </c>
      <c r="F45" s="48">
        <v>679338</v>
      </c>
      <c r="G45" s="27">
        <f t="shared" si="2"/>
        <v>-1</v>
      </c>
      <c r="H45" s="28">
        <f t="shared" si="3"/>
        <v>543470</v>
      </c>
      <c r="I45" s="50"/>
      <c r="J45" s="44" t="str">
        <f t="shared" si="4"/>
        <v>OFERTA CON PRECIO ARTIFICIALMENTE BAJO</v>
      </c>
      <c r="K45" s="29"/>
      <c r="L45" s="17">
        <f t="shared" si="5"/>
        <v>0</v>
      </c>
      <c r="M45" s="29"/>
      <c r="N45" s="17">
        <f t="shared" si="6"/>
        <v>0</v>
      </c>
      <c r="O45" s="29"/>
      <c r="P45" s="17">
        <f t="shared" si="0"/>
        <v>0</v>
      </c>
      <c r="Q45" s="29"/>
      <c r="R45" s="17">
        <f t="shared" si="1"/>
        <v>0</v>
      </c>
      <c r="S45" s="30">
        <f t="shared" si="7"/>
        <v>0</v>
      </c>
    </row>
    <row r="46" spans="3:19" ht="96" customHeight="1" x14ac:dyDescent="0.25">
      <c r="C46" s="26">
        <v>24</v>
      </c>
      <c r="D46" s="125" t="s">
        <v>114</v>
      </c>
      <c r="E46" s="46" t="s">
        <v>105</v>
      </c>
      <c r="F46" s="48">
        <v>1535038</v>
      </c>
      <c r="G46" s="27">
        <f t="shared" si="2"/>
        <v>-1</v>
      </c>
      <c r="H46" s="28">
        <f t="shared" si="3"/>
        <v>1228030</v>
      </c>
      <c r="I46" s="49"/>
      <c r="J46" s="44" t="str">
        <f t="shared" si="4"/>
        <v>OFERTA CON PRECIO ARTIFICIALMENTE BAJO</v>
      </c>
      <c r="K46" s="29"/>
      <c r="L46" s="17">
        <f t="shared" si="5"/>
        <v>0</v>
      </c>
      <c r="M46" s="29"/>
      <c r="N46" s="17">
        <f t="shared" si="6"/>
        <v>0</v>
      </c>
      <c r="O46" s="29"/>
      <c r="P46" s="17">
        <f t="shared" si="0"/>
        <v>0</v>
      </c>
      <c r="Q46" s="29"/>
      <c r="R46" s="17">
        <f t="shared" si="1"/>
        <v>0</v>
      </c>
      <c r="S46" s="30">
        <f t="shared" si="7"/>
        <v>0</v>
      </c>
    </row>
    <row r="47" spans="3:19" ht="96" customHeight="1" x14ac:dyDescent="0.25">
      <c r="C47" s="26">
        <v>25</v>
      </c>
      <c r="D47" s="125" t="s">
        <v>114</v>
      </c>
      <c r="E47" s="46" t="s">
        <v>106</v>
      </c>
      <c r="F47" s="48">
        <v>1427538</v>
      </c>
      <c r="G47" s="27">
        <f t="shared" si="2"/>
        <v>-1</v>
      </c>
      <c r="H47" s="28">
        <f t="shared" si="3"/>
        <v>1142030</v>
      </c>
      <c r="I47" s="49"/>
      <c r="J47" s="44" t="str">
        <f t="shared" si="4"/>
        <v>OFERTA CON PRECIO ARTIFICIALMENTE BAJO</v>
      </c>
      <c r="K47" s="29"/>
      <c r="L47" s="17">
        <f t="shared" si="5"/>
        <v>0</v>
      </c>
      <c r="M47" s="29"/>
      <c r="N47" s="17">
        <f t="shared" si="6"/>
        <v>0</v>
      </c>
      <c r="O47" s="29"/>
      <c r="P47" s="17">
        <f t="shared" si="0"/>
        <v>0</v>
      </c>
      <c r="Q47" s="29"/>
      <c r="R47" s="17">
        <f t="shared" si="1"/>
        <v>0</v>
      </c>
      <c r="S47" s="30">
        <f t="shared" si="7"/>
        <v>0</v>
      </c>
    </row>
    <row r="48" spans="3:19" ht="96" customHeight="1" x14ac:dyDescent="0.25">
      <c r="C48" s="26">
        <v>26</v>
      </c>
      <c r="D48" s="125" t="s">
        <v>114</v>
      </c>
      <c r="E48" s="46" t="s">
        <v>107</v>
      </c>
      <c r="F48" s="48">
        <v>664288</v>
      </c>
      <c r="G48" s="27">
        <f t="shared" si="2"/>
        <v>-1</v>
      </c>
      <c r="H48" s="28">
        <f t="shared" si="3"/>
        <v>531430</v>
      </c>
      <c r="I48" s="50"/>
      <c r="J48" s="44" t="str">
        <f t="shared" si="4"/>
        <v>OFERTA CON PRECIO ARTIFICIALMENTE BAJO</v>
      </c>
      <c r="K48" s="29"/>
      <c r="L48" s="17">
        <f t="shared" si="5"/>
        <v>0</v>
      </c>
      <c r="M48" s="29"/>
      <c r="N48" s="17">
        <f t="shared" si="6"/>
        <v>0</v>
      </c>
      <c r="O48" s="29"/>
      <c r="P48" s="17">
        <f t="shared" si="0"/>
        <v>0</v>
      </c>
      <c r="Q48" s="29"/>
      <c r="R48" s="17">
        <f t="shared" si="1"/>
        <v>0</v>
      </c>
      <c r="S48" s="30">
        <f t="shared" si="7"/>
        <v>0</v>
      </c>
    </row>
    <row r="49" spans="1:19" ht="96" customHeight="1" x14ac:dyDescent="0.25">
      <c r="C49" s="26">
        <v>27</v>
      </c>
      <c r="D49" s="125" t="s">
        <v>114</v>
      </c>
      <c r="E49" s="46" t="s">
        <v>108</v>
      </c>
      <c r="F49" s="48">
        <v>5442663</v>
      </c>
      <c r="G49" s="27">
        <f t="shared" si="2"/>
        <v>-1</v>
      </c>
      <c r="H49" s="28">
        <f t="shared" si="3"/>
        <v>4354130</v>
      </c>
      <c r="I49" s="50"/>
      <c r="J49" s="44" t="str">
        <f t="shared" si="4"/>
        <v>OFERTA CON PRECIO ARTIFICIALMENTE BAJO</v>
      </c>
      <c r="K49" s="29"/>
      <c r="L49" s="17">
        <f t="shared" si="5"/>
        <v>0</v>
      </c>
      <c r="M49" s="29"/>
      <c r="N49" s="17">
        <f t="shared" si="6"/>
        <v>0</v>
      </c>
      <c r="O49" s="29"/>
      <c r="P49" s="17">
        <f t="shared" si="0"/>
        <v>0</v>
      </c>
      <c r="Q49" s="29"/>
      <c r="R49" s="17">
        <f t="shared" si="1"/>
        <v>0</v>
      </c>
      <c r="S49" s="30">
        <f t="shared" si="7"/>
        <v>0</v>
      </c>
    </row>
    <row r="50" spans="1:19" ht="96" customHeight="1" x14ac:dyDescent="0.25">
      <c r="C50" s="26">
        <v>28</v>
      </c>
      <c r="D50" s="125" t="s">
        <v>114</v>
      </c>
      <c r="E50" s="46" t="s">
        <v>109</v>
      </c>
      <c r="F50" s="48">
        <v>2260663</v>
      </c>
      <c r="G50" s="27">
        <f t="shared" si="2"/>
        <v>-1</v>
      </c>
      <c r="H50" s="28">
        <f t="shared" si="3"/>
        <v>1808530</v>
      </c>
      <c r="I50" s="50"/>
      <c r="J50" s="44" t="str">
        <f t="shared" si="4"/>
        <v>OFERTA CON PRECIO ARTIFICIALMENTE BAJO</v>
      </c>
      <c r="K50" s="29"/>
      <c r="L50" s="17">
        <f t="shared" si="5"/>
        <v>0</v>
      </c>
      <c r="M50" s="29"/>
      <c r="N50" s="17">
        <f t="shared" si="6"/>
        <v>0</v>
      </c>
      <c r="O50" s="29"/>
      <c r="P50" s="17">
        <f t="shared" si="0"/>
        <v>0</v>
      </c>
      <c r="Q50" s="29"/>
      <c r="R50" s="17">
        <f t="shared" si="1"/>
        <v>0</v>
      </c>
      <c r="S50" s="30">
        <f t="shared" si="7"/>
        <v>0</v>
      </c>
    </row>
    <row r="51" spans="1:19" ht="96" customHeight="1" x14ac:dyDescent="0.25">
      <c r="C51" s="26">
        <v>29</v>
      </c>
      <c r="D51" s="125" t="s">
        <v>114</v>
      </c>
      <c r="E51" s="46" t="s">
        <v>110</v>
      </c>
      <c r="F51" s="48">
        <v>2255288</v>
      </c>
      <c r="G51" s="27">
        <f t="shared" si="2"/>
        <v>-1</v>
      </c>
      <c r="H51" s="28">
        <f t="shared" si="3"/>
        <v>1804230</v>
      </c>
      <c r="I51" s="50"/>
      <c r="J51" s="44" t="str">
        <f t="shared" si="4"/>
        <v>OFERTA CON PRECIO ARTIFICIALMENTE BAJO</v>
      </c>
      <c r="K51" s="29"/>
      <c r="L51" s="17">
        <f t="shared" si="5"/>
        <v>0</v>
      </c>
      <c r="M51" s="29"/>
      <c r="N51" s="17">
        <f t="shared" si="6"/>
        <v>0</v>
      </c>
      <c r="O51" s="29"/>
      <c r="P51" s="17">
        <f t="shared" si="0"/>
        <v>0</v>
      </c>
      <c r="Q51" s="29"/>
      <c r="R51" s="17">
        <f t="shared" si="1"/>
        <v>0</v>
      </c>
      <c r="S51" s="30">
        <f t="shared" si="7"/>
        <v>0</v>
      </c>
    </row>
    <row r="52" spans="1:19" ht="96" customHeight="1" x14ac:dyDescent="0.25">
      <c r="C52" s="26">
        <v>30</v>
      </c>
      <c r="D52" s="125" t="s">
        <v>114</v>
      </c>
      <c r="E52" s="46" t="s">
        <v>111</v>
      </c>
      <c r="F52" s="48">
        <v>664288</v>
      </c>
      <c r="G52" s="27">
        <f t="shared" si="2"/>
        <v>-1</v>
      </c>
      <c r="H52" s="28">
        <f t="shared" si="3"/>
        <v>531430</v>
      </c>
      <c r="I52" s="50"/>
      <c r="J52" s="44" t="str">
        <f t="shared" si="4"/>
        <v>OFERTA CON PRECIO ARTIFICIALMENTE BAJO</v>
      </c>
      <c r="K52" s="29"/>
      <c r="L52" s="17">
        <f t="shared" si="5"/>
        <v>0</v>
      </c>
      <c r="M52" s="29"/>
      <c r="N52" s="17">
        <f t="shared" si="6"/>
        <v>0</v>
      </c>
      <c r="O52" s="29"/>
      <c r="P52" s="17">
        <f t="shared" si="0"/>
        <v>0</v>
      </c>
      <c r="Q52" s="29"/>
      <c r="R52" s="17">
        <f t="shared" si="1"/>
        <v>0</v>
      </c>
      <c r="S52" s="30">
        <f t="shared" si="7"/>
        <v>0</v>
      </c>
    </row>
    <row r="53" spans="1:19" ht="96" customHeight="1" x14ac:dyDescent="0.25">
      <c r="C53" s="26">
        <v>31</v>
      </c>
      <c r="D53" s="125" t="s">
        <v>114</v>
      </c>
      <c r="E53" s="46" t="s">
        <v>112</v>
      </c>
      <c r="F53" s="48">
        <v>1219794</v>
      </c>
      <c r="G53" s="27">
        <f t="shared" si="2"/>
        <v>-1</v>
      </c>
      <c r="H53" s="28">
        <f t="shared" si="3"/>
        <v>975835</v>
      </c>
      <c r="I53" s="49"/>
      <c r="J53" s="44" t="str">
        <f t="shared" si="4"/>
        <v>OFERTA CON PRECIO ARTIFICIALMENTE BAJO</v>
      </c>
      <c r="K53" s="29"/>
      <c r="L53" s="17">
        <f t="shared" si="5"/>
        <v>0</v>
      </c>
      <c r="M53" s="29"/>
      <c r="N53" s="17">
        <f t="shared" si="6"/>
        <v>0</v>
      </c>
      <c r="O53" s="29"/>
      <c r="P53" s="17">
        <f t="shared" si="0"/>
        <v>0</v>
      </c>
      <c r="Q53" s="29"/>
      <c r="R53" s="17">
        <f t="shared" si="1"/>
        <v>0</v>
      </c>
      <c r="S53" s="30">
        <f t="shared" si="7"/>
        <v>0</v>
      </c>
    </row>
    <row r="54" spans="1:19" ht="96" customHeight="1" x14ac:dyDescent="0.25">
      <c r="C54" s="26">
        <v>32</v>
      </c>
      <c r="D54" s="125" t="s">
        <v>114</v>
      </c>
      <c r="E54" s="46" t="s">
        <v>113</v>
      </c>
      <c r="F54" s="48">
        <v>2795875</v>
      </c>
      <c r="G54" s="27">
        <f t="shared" si="2"/>
        <v>-1</v>
      </c>
      <c r="H54" s="28">
        <f t="shared" si="3"/>
        <v>2236700</v>
      </c>
      <c r="I54" s="49"/>
      <c r="J54" s="44" t="str">
        <f t="shared" si="4"/>
        <v>OFERTA CON PRECIO ARTIFICIALMENTE BAJO</v>
      </c>
      <c r="K54" s="29"/>
      <c r="L54" s="17">
        <f t="shared" si="5"/>
        <v>0</v>
      </c>
      <c r="M54" s="29"/>
      <c r="N54" s="17">
        <f t="shared" si="6"/>
        <v>0</v>
      </c>
      <c r="O54" s="29"/>
      <c r="P54" s="17">
        <f t="shared" si="0"/>
        <v>0</v>
      </c>
      <c r="Q54" s="29"/>
      <c r="R54" s="17">
        <f t="shared" si="1"/>
        <v>0</v>
      </c>
      <c r="S54" s="30">
        <f t="shared" si="7"/>
        <v>0</v>
      </c>
    </row>
    <row r="55" spans="1:19" ht="15" x14ac:dyDescent="0.25"/>
    <row r="56" spans="1:19" ht="24" customHeight="1" x14ac:dyDescent="0.25">
      <c r="C56" s="90" t="s">
        <v>59</v>
      </c>
      <c r="D56" s="124"/>
      <c r="E56" s="91"/>
      <c r="F56" s="91"/>
      <c r="G56" s="91"/>
      <c r="H56" s="91"/>
      <c r="I56" s="91"/>
      <c r="J56" s="91"/>
      <c r="K56" s="91"/>
      <c r="L56" s="91"/>
      <c r="M56" s="91"/>
      <c r="N56" s="91"/>
      <c r="O56" s="91"/>
      <c r="P56" s="91"/>
      <c r="Q56" s="91"/>
      <c r="R56" s="91"/>
      <c r="S56" s="91"/>
    </row>
    <row r="57" spans="1:19" ht="163.5" customHeight="1" x14ac:dyDescent="0.25">
      <c r="C57" s="92" t="s">
        <v>74</v>
      </c>
      <c r="D57" s="93"/>
      <c r="E57" s="93"/>
      <c r="F57" s="93"/>
      <c r="G57" s="93"/>
      <c r="H57" s="93"/>
      <c r="I57" s="93"/>
      <c r="J57" s="93"/>
      <c r="K57" s="93"/>
      <c r="L57" s="93"/>
      <c r="M57" s="93"/>
      <c r="N57" s="93"/>
      <c r="O57" s="93"/>
      <c r="P57" s="93"/>
      <c r="Q57" s="93"/>
      <c r="R57" s="93"/>
      <c r="S57" s="94"/>
    </row>
    <row r="58" spans="1:19" ht="8.25" customHeight="1" x14ac:dyDescent="0.25">
      <c r="B58" s="32"/>
      <c r="C58" s="32"/>
      <c r="D58" s="32"/>
      <c r="E58" s="32"/>
      <c r="F58" s="32"/>
      <c r="G58" s="32"/>
      <c r="H58" s="32"/>
      <c r="I58" s="32"/>
      <c r="J58" s="32"/>
      <c r="K58" s="32"/>
      <c r="L58" s="32"/>
      <c r="M58" s="32"/>
      <c r="N58" s="32"/>
      <c r="O58" s="32"/>
      <c r="P58" s="32"/>
      <c r="Q58" s="32"/>
      <c r="R58" s="32"/>
      <c r="S58" s="31"/>
    </row>
    <row r="59" spans="1:19" ht="259.5" customHeight="1" x14ac:dyDescent="0.25">
      <c r="C59" s="95" t="s">
        <v>60</v>
      </c>
      <c r="D59" s="96"/>
      <c r="E59" s="96"/>
      <c r="F59" s="96"/>
      <c r="G59" s="96"/>
      <c r="H59" s="96"/>
      <c r="I59" s="96"/>
      <c r="J59" s="96"/>
      <c r="K59" s="96"/>
      <c r="L59" s="96"/>
      <c r="M59" s="96"/>
      <c r="N59" s="96"/>
      <c r="O59" s="96"/>
      <c r="P59" s="96"/>
      <c r="Q59" s="96"/>
      <c r="R59" s="96"/>
      <c r="S59" s="97"/>
    </row>
    <row r="60" spans="1:19" s="13" customFormat="1" ht="15" hidden="1" x14ac:dyDescent="0.25">
      <c r="A60" s="15"/>
      <c r="B60" s="33"/>
      <c r="C60" s="33"/>
      <c r="D60" s="33"/>
      <c r="E60" s="33"/>
      <c r="F60" s="33"/>
      <c r="G60" s="33"/>
      <c r="H60" s="31"/>
      <c r="I60" s="31"/>
      <c r="J60" s="18"/>
      <c r="K60" s="18"/>
      <c r="L60" s="18"/>
      <c r="M60" s="18"/>
      <c r="N60" s="18"/>
      <c r="O60" s="31"/>
    </row>
    <row r="61" spans="1:19" s="13" customFormat="1" ht="15" customHeight="1" x14ac:dyDescent="0.25">
      <c r="A61" s="15"/>
      <c r="C61" s="100" t="s">
        <v>13</v>
      </c>
      <c r="D61" s="100"/>
      <c r="E61" s="100"/>
      <c r="F61" s="100"/>
      <c r="G61" s="100"/>
      <c r="H61" s="31"/>
      <c r="I61" s="31"/>
      <c r="J61" s="18"/>
      <c r="K61" s="18"/>
      <c r="L61" s="18"/>
      <c r="M61" s="18"/>
      <c r="N61" s="18"/>
      <c r="O61" s="31"/>
    </row>
    <row r="62" spans="1:19" s="13" customFormat="1" ht="15" x14ac:dyDescent="0.25">
      <c r="A62" s="15"/>
      <c r="B62" s="35"/>
      <c r="C62" s="100"/>
      <c r="D62" s="100"/>
      <c r="E62" s="100"/>
      <c r="F62" s="100"/>
      <c r="G62" s="100"/>
      <c r="H62" s="31"/>
      <c r="I62" s="31"/>
      <c r="J62" s="18"/>
      <c r="K62" s="18"/>
      <c r="L62" s="18"/>
      <c r="M62" s="18"/>
      <c r="N62" s="18"/>
      <c r="O62" s="31"/>
    </row>
    <row r="63" spans="1:19" s="13" customFormat="1" ht="15.75" thickBot="1" x14ac:dyDescent="0.3">
      <c r="A63" s="15"/>
      <c r="B63" s="35"/>
      <c r="C63" s="101"/>
      <c r="D63" s="101"/>
      <c r="E63" s="101"/>
      <c r="F63" s="101"/>
      <c r="G63" s="101"/>
      <c r="H63" s="31"/>
      <c r="I63" s="31"/>
      <c r="J63" s="18"/>
      <c r="K63" s="18"/>
      <c r="L63" s="18"/>
      <c r="M63" s="18"/>
      <c r="N63" s="18"/>
      <c r="O63" s="31"/>
    </row>
    <row r="64" spans="1:19" s="13" customFormat="1" ht="15" x14ac:dyDescent="0.25">
      <c r="A64" s="15"/>
      <c r="C64" s="99" t="s">
        <v>14</v>
      </c>
      <c r="D64" s="99"/>
      <c r="E64" s="99"/>
      <c r="F64" s="99"/>
      <c r="G64" s="99"/>
      <c r="H64" s="31"/>
      <c r="I64" s="31"/>
      <c r="J64" s="18"/>
      <c r="K64" s="18"/>
      <c r="L64" s="18"/>
      <c r="M64" s="18"/>
      <c r="N64" s="18"/>
      <c r="O64" s="31"/>
    </row>
    <row r="65" spans="1:19" s="13" customFormat="1" ht="15" x14ac:dyDescent="0.25">
      <c r="A65" s="15"/>
      <c r="C65" s="98" t="s">
        <v>15</v>
      </c>
      <c r="D65" s="98"/>
      <c r="E65" s="98"/>
      <c r="F65" s="98"/>
      <c r="G65" s="98"/>
      <c r="H65" s="31"/>
      <c r="I65" s="31"/>
      <c r="J65" s="18"/>
      <c r="K65" s="18"/>
      <c r="L65" s="18"/>
      <c r="M65" s="18"/>
      <c r="N65" s="18"/>
      <c r="O65" s="31"/>
    </row>
    <row r="66" spans="1:19" s="13" customFormat="1" ht="3.75" customHeight="1" x14ac:dyDescent="0.25">
      <c r="A66" s="15"/>
      <c r="B66" s="33"/>
      <c r="C66" s="33"/>
      <c r="D66" s="33"/>
      <c r="E66" s="33"/>
      <c r="F66" s="33"/>
      <c r="G66" s="33"/>
      <c r="H66" s="31"/>
      <c r="I66" s="31"/>
      <c r="J66" s="18"/>
      <c r="K66" s="18"/>
      <c r="L66" s="18"/>
      <c r="M66" s="18"/>
      <c r="N66" s="18"/>
      <c r="O66" s="31"/>
    </row>
    <row r="67" spans="1:19" s="13" customFormat="1" ht="15" x14ac:dyDescent="0.25">
      <c r="A67" s="15"/>
      <c r="C67" s="18" t="s">
        <v>16</v>
      </c>
      <c r="D67" s="18"/>
      <c r="E67" s="33"/>
      <c r="F67" s="33"/>
      <c r="G67" s="33"/>
      <c r="H67" s="31"/>
      <c r="I67" s="31"/>
      <c r="J67" s="18"/>
      <c r="K67" s="18"/>
      <c r="L67" s="18"/>
      <c r="M67" s="18"/>
      <c r="N67" s="18"/>
      <c r="O67" s="31"/>
    </row>
    <row r="68" spans="1:19" s="13" customFormat="1" ht="7.5" customHeight="1" x14ac:dyDescent="0.2">
      <c r="A68" s="81"/>
      <c r="B68" s="81"/>
      <c r="C68" s="81"/>
      <c r="D68" s="81"/>
      <c r="E68" s="81"/>
      <c r="F68" s="81"/>
      <c r="G68" s="81"/>
      <c r="H68" s="81"/>
      <c r="I68" s="81"/>
      <c r="J68" s="81"/>
      <c r="K68" s="81"/>
      <c r="L68" s="81"/>
      <c r="M68" s="81"/>
      <c r="N68" s="81"/>
      <c r="O68" s="81"/>
      <c r="P68" s="81"/>
      <c r="Q68" s="81"/>
      <c r="R68" s="81"/>
      <c r="S68" s="81"/>
    </row>
    <row r="69" spans="1:19" s="4" customFormat="1" ht="54" customHeight="1" x14ac:dyDescent="0.25">
      <c r="B69" s="36"/>
      <c r="C69" s="77" t="s">
        <v>61</v>
      </c>
      <c r="D69" s="77"/>
      <c r="E69" s="77"/>
      <c r="F69" s="77"/>
      <c r="G69" s="77"/>
      <c r="H69" s="77"/>
      <c r="I69" s="77"/>
      <c r="J69" s="77"/>
      <c r="K69" s="77"/>
      <c r="L69" s="77"/>
      <c r="M69" s="77"/>
      <c r="N69" s="77"/>
      <c r="O69" s="77"/>
      <c r="P69" s="77"/>
      <c r="Q69" s="77"/>
      <c r="R69" s="77"/>
      <c r="S69" s="77"/>
    </row>
    <row r="70" spans="1:19" s="4" customFormat="1" ht="15" x14ac:dyDescent="0.25">
      <c r="B70" s="82"/>
      <c r="C70" s="82"/>
      <c r="D70" s="82"/>
      <c r="E70" s="82"/>
      <c r="F70" s="82"/>
      <c r="G70" s="82"/>
      <c r="H70" s="82"/>
      <c r="I70" s="82"/>
      <c r="J70" s="82"/>
      <c r="K70" s="82"/>
      <c r="L70" s="82"/>
      <c r="M70" s="82"/>
    </row>
    <row r="71" spans="1:19" s="4" customFormat="1" ht="24.75" customHeight="1" x14ac:dyDescent="0.25">
      <c r="B71" s="37"/>
      <c r="C71" s="78" t="s">
        <v>62</v>
      </c>
      <c r="D71" s="78"/>
      <c r="E71" s="78"/>
      <c r="F71" s="78"/>
      <c r="G71" s="78"/>
      <c r="H71" s="78"/>
      <c r="I71" s="78"/>
      <c r="J71" s="78"/>
      <c r="K71" s="78"/>
      <c r="L71" s="78"/>
      <c r="M71" s="78"/>
      <c r="N71" s="78"/>
      <c r="O71" s="78"/>
      <c r="P71" s="78"/>
      <c r="Q71" s="78"/>
      <c r="R71" s="78"/>
      <c r="S71" s="78"/>
    </row>
    <row r="72" spans="1:19" ht="0" hidden="1" customHeight="1" x14ac:dyDescent="0.25">
      <c r="A72" s="85" t="s">
        <v>17</v>
      </c>
      <c r="B72" s="85"/>
      <c r="C72" s="85"/>
      <c r="D72" s="85"/>
      <c r="E72" s="85"/>
      <c r="F72" s="85"/>
      <c r="G72" s="85"/>
      <c r="H72" s="85"/>
      <c r="I72" s="85"/>
      <c r="J72" s="85"/>
      <c r="K72" s="85"/>
      <c r="L72" s="85"/>
      <c r="M72" s="85"/>
      <c r="N72" s="85"/>
    </row>
  </sheetData>
  <sheetProtection selectLockedCells="1"/>
  <mergeCells count="43">
    <mergeCell ref="C65:G65"/>
    <mergeCell ref="A68:S68"/>
    <mergeCell ref="C69:S69"/>
    <mergeCell ref="B70:M70"/>
    <mergeCell ref="C71:S71"/>
    <mergeCell ref="A72:N72"/>
    <mergeCell ref="S21:S22"/>
    <mergeCell ref="C56:S56"/>
    <mergeCell ref="C57:S57"/>
    <mergeCell ref="C59:S59"/>
    <mergeCell ref="C61:G63"/>
    <mergeCell ref="C64:G64"/>
    <mergeCell ref="I21:I22"/>
    <mergeCell ref="J21:J22"/>
    <mergeCell ref="K21:L21"/>
    <mergeCell ref="M21:N21"/>
    <mergeCell ref="O21:P21"/>
    <mergeCell ref="Q21:R21"/>
    <mergeCell ref="C18:J18"/>
    <mergeCell ref="L18:S18"/>
    <mergeCell ref="C19:J19"/>
    <mergeCell ref="L19:S19"/>
    <mergeCell ref="C21:C22"/>
    <mergeCell ref="D21:D22"/>
    <mergeCell ref="E21:E22"/>
    <mergeCell ref="F21:F22"/>
    <mergeCell ref="G21:G22"/>
    <mergeCell ref="H21:H22"/>
    <mergeCell ref="C9:E9"/>
    <mergeCell ref="F9:G9"/>
    <mergeCell ref="J9:K9"/>
    <mergeCell ref="C12:S13"/>
    <mergeCell ref="C15:S15"/>
    <mergeCell ref="C16:S16"/>
    <mergeCell ref="B2:B5"/>
    <mergeCell ref="E2:Q2"/>
    <mergeCell ref="R2:S2"/>
    <mergeCell ref="E3:Q3"/>
    <mergeCell ref="R3:S3"/>
    <mergeCell ref="E4:Q5"/>
    <mergeCell ref="R4:S4"/>
    <mergeCell ref="R5:S5"/>
    <mergeCell ref="C2:D5"/>
  </mergeCells>
  <conditionalFormatting sqref="J23:J54">
    <cfRule type="containsText" dxfId="9" priority="4" operator="containsText" text="OFERTA CON PRECIO ARTIFICIALMENTE BAJO">
      <formula>NOT(ISERROR(SEARCH("OFERTA CON PRECIO ARTIFICIALMENTE BAJO",J23)))</formula>
    </cfRule>
    <cfRule type="containsText" dxfId="8" priority="5" operator="containsText" text="VALOR MÍNIMO ACEPTABLE">
      <formula>NOT(ISERROR(SEARCH("VALOR MÍNIMO ACEPTABLE",J23)))</formula>
    </cfRule>
  </conditionalFormatting>
  <conditionalFormatting sqref="S23:S54">
    <cfRule type="cellIs" dxfId="7" priority="1" operator="lessThan">
      <formula>0</formula>
    </cfRule>
    <cfRule type="cellIs" dxfId="6" priority="2" operator="greaterThan">
      <formula>0</formula>
    </cfRule>
    <cfRule type="cellIs" dxfId="5" priority="3" operator="equal">
      <formula>0</formula>
    </cfRule>
  </conditionalFormatting>
  <dataValidations count="2">
    <dataValidation type="whole" allowBlank="1" showInputMessage="1" showErrorMessage="1" sqref="I23:I54" xr:uid="{347EA6F4-6EF8-41E1-A44D-39C444E7BC7A}">
      <formula1>0</formula1>
      <formula2>F23</formula2>
    </dataValidation>
    <dataValidation type="whole" allowBlank="1" showInputMessage="1" showErrorMessage="1" errorTitle="SUPERA EL PRESUPUESTO OFICIAL" sqref="F23:F54" xr:uid="{F5E0DA9A-D04A-4341-9592-635DEA86E28C}">
      <formula1>0</formula1>
      <formula2>100000000000</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1969AFC-45CC-44FA-9051-9344D76B81C9}">
          <x14:formula1>
            <xm:f>'Hoja Aux'!$E$4:$E$103</xm:f>
          </x14:formula1>
          <xm:sqref>O23:O54 Q23:Q54 K23:K54 M23:M54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39A75-1CA0-49CE-A49B-39EAB02404D1}">
  <dimension ref="A1:XFD72"/>
  <sheetViews>
    <sheetView topLeftCell="A19" zoomScale="70" zoomScaleNormal="70" zoomScaleSheetLayoutView="55" workbookViewId="0">
      <selection activeCell="E54" sqref="E54"/>
    </sheetView>
  </sheetViews>
  <sheetFormatPr baseColWidth="10" defaultColWidth="0" defaultRowHeight="0" customHeight="1" zeroHeight="1" x14ac:dyDescent="0.25"/>
  <cols>
    <col min="1" max="1" width="1.85546875" style="15" customWidth="1"/>
    <col min="2" max="2" width="3.28515625" style="13" customWidth="1"/>
    <col min="3" max="4" width="11.140625" style="13" customWidth="1"/>
    <col min="5" max="5" width="34.7109375" style="13" customWidth="1"/>
    <col min="6" max="6" width="21.5703125" style="13" customWidth="1"/>
    <col min="7" max="7" width="22.140625" style="22" customWidth="1"/>
    <col min="8" max="8" width="19.5703125" style="23" customWidth="1"/>
    <col min="9" max="9" width="28.42578125" style="23" customWidth="1"/>
    <col min="10" max="10" width="28.28515625" style="13" customWidth="1"/>
    <col min="11" max="11" width="17" style="13" customWidth="1"/>
    <col min="12" max="12" width="27.42578125" style="13" customWidth="1"/>
    <col min="13" max="13" width="17" style="13" customWidth="1"/>
    <col min="14" max="14" width="27.42578125" style="13" customWidth="1"/>
    <col min="15" max="15" width="17" style="13" customWidth="1"/>
    <col min="16" max="16" width="27.42578125" style="13" customWidth="1"/>
    <col min="17" max="17" width="17" style="13" customWidth="1"/>
    <col min="18" max="18" width="23.5703125" style="13" customWidth="1"/>
    <col min="19" max="19" width="25.28515625" style="13" customWidth="1"/>
    <col min="20" max="48" width="0" style="15" hidden="1" customWidth="1"/>
    <col min="49" max="16383" width="11.42578125" style="15" hidden="1"/>
    <col min="16384" max="16384" width="1.85546875" style="15" hidden="1" customWidth="1"/>
  </cols>
  <sheetData>
    <row r="1" spans="2:19" s="13" customFormat="1" ht="14.25" hidden="1" x14ac:dyDescent="0.2">
      <c r="C1" s="14"/>
      <c r="D1" s="14"/>
      <c r="G1" s="22"/>
      <c r="H1" s="23"/>
      <c r="I1" s="23"/>
    </row>
    <row r="2" spans="2:19" s="13" customFormat="1" ht="15.75" customHeight="1" x14ac:dyDescent="0.2">
      <c r="B2" s="103"/>
      <c r="C2" s="126"/>
      <c r="D2" s="127"/>
      <c r="E2" s="65" t="s">
        <v>0</v>
      </c>
      <c r="F2" s="66"/>
      <c r="G2" s="66"/>
      <c r="H2" s="66"/>
      <c r="I2" s="66"/>
      <c r="J2" s="66"/>
      <c r="K2" s="66"/>
      <c r="L2" s="66"/>
      <c r="M2" s="66"/>
      <c r="N2" s="66"/>
      <c r="O2" s="66"/>
      <c r="P2" s="66"/>
      <c r="Q2" s="67"/>
      <c r="R2" s="104" t="s">
        <v>77</v>
      </c>
      <c r="S2" s="105"/>
    </row>
    <row r="3" spans="2:19" s="13" customFormat="1" ht="15.75" customHeight="1" x14ac:dyDescent="0.2">
      <c r="B3" s="103"/>
      <c r="C3" s="128"/>
      <c r="D3" s="129"/>
      <c r="E3" s="65" t="s">
        <v>1</v>
      </c>
      <c r="F3" s="66"/>
      <c r="G3" s="66"/>
      <c r="H3" s="66"/>
      <c r="I3" s="66"/>
      <c r="J3" s="66"/>
      <c r="K3" s="66"/>
      <c r="L3" s="66"/>
      <c r="M3" s="66"/>
      <c r="N3" s="66"/>
      <c r="O3" s="66"/>
      <c r="P3" s="66"/>
      <c r="Q3" s="67"/>
      <c r="R3" s="104" t="s">
        <v>63</v>
      </c>
      <c r="S3" s="105"/>
    </row>
    <row r="4" spans="2:19" s="13" customFormat="1" ht="16.5" customHeight="1" x14ac:dyDescent="0.2">
      <c r="B4" s="103"/>
      <c r="C4" s="128"/>
      <c r="D4" s="129"/>
      <c r="E4" s="68" t="s">
        <v>2</v>
      </c>
      <c r="F4" s="69"/>
      <c r="G4" s="69"/>
      <c r="H4" s="69"/>
      <c r="I4" s="69"/>
      <c r="J4" s="69"/>
      <c r="K4" s="69"/>
      <c r="L4" s="69"/>
      <c r="M4" s="69"/>
      <c r="N4" s="69"/>
      <c r="O4" s="69"/>
      <c r="P4" s="69"/>
      <c r="Q4" s="70"/>
      <c r="R4" s="104" t="s">
        <v>78</v>
      </c>
      <c r="S4" s="105"/>
    </row>
    <row r="5" spans="2:19" s="13" customFormat="1" ht="15" x14ac:dyDescent="0.2">
      <c r="B5" s="103"/>
      <c r="C5" s="130"/>
      <c r="D5" s="131"/>
      <c r="E5" s="71"/>
      <c r="F5" s="72"/>
      <c r="G5" s="72"/>
      <c r="H5" s="72"/>
      <c r="I5" s="72"/>
      <c r="J5" s="72"/>
      <c r="K5" s="72"/>
      <c r="L5" s="72"/>
      <c r="M5" s="72"/>
      <c r="N5" s="72"/>
      <c r="O5" s="72"/>
      <c r="P5" s="72"/>
      <c r="Q5" s="73"/>
      <c r="R5" s="104" t="s">
        <v>79</v>
      </c>
      <c r="S5" s="105"/>
    </row>
    <row r="6" spans="2:19" ht="15" x14ac:dyDescent="0.25"/>
    <row r="7" spans="2:19" s="13" customFormat="1" ht="14.25" x14ac:dyDescent="0.2">
      <c r="C7" s="24" t="s">
        <v>3</v>
      </c>
      <c r="D7" s="24"/>
      <c r="G7" s="22"/>
      <c r="H7" s="23"/>
      <c r="I7" s="23"/>
    </row>
    <row r="8" spans="2:19" s="13" customFormat="1" ht="6" customHeight="1" x14ac:dyDescent="0.2">
      <c r="G8" s="22"/>
      <c r="H8" s="23"/>
      <c r="I8" s="23"/>
    </row>
    <row r="9" spans="2:19" s="13" customFormat="1" ht="22.15" customHeight="1" x14ac:dyDescent="0.2">
      <c r="C9" s="63" t="s">
        <v>53</v>
      </c>
      <c r="D9" s="123"/>
      <c r="E9" s="64"/>
      <c r="F9" s="74" t="s">
        <v>4</v>
      </c>
      <c r="G9" s="75"/>
      <c r="H9" s="23"/>
      <c r="I9" s="25"/>
      <c r="J9" s="76"/>
      <c r="K9" s="76"/>
    </row>
    <row r="10" spans="2:19" s="13" customFormat="1" ht="14.25" x14ac:dyDescent="0.2">
      <c r="G10" s="22"/>
      <c r="H10" s="23"/>
      <c r="I10" s="23"/>
    </row>
    <row r="11" spans="2:19" ht="15" x14ac:dyDescent="0.25">
      <c r="C11" s="16" t="s">
        <v>5</v>
      </c>
      <c r="D11" s="16"/>
      <c r="G11" s="13"/>
      <c r="H11" s="13"/>
      <c r="I11" s="13"/>
    </row>
    <row r="12" spans="2:19" ht="15" customHeight="1" x14ac:dyDescent="0.25">
      <c r="C12" s="57" t="s">
        <v>81</v>
      </c>
      <c r="D12" s="58"/>
      <c r="E12" s="58"/>
      <c r="F12" s="58"/>
      <c r="G12" s="58"/>
      <c r="H12" s="58"/>
      <c r="I12" s="58"/>
      <c r="J12" s="58"/>
      <c r="K12" s="58"/>
      <c r="L12" s="58"/>
      <c r="M12" s="58"/>
      <c r="N12" s="58"/>
      <c r="O12" s="58"/>
      <c r="P12" s="58"/>
      <c r="Q12" s="58"/>
      <c r="R12" s="58"/>
      <c r="S12" s="59"/>
    </row>
    <row r="13" spans="2:19" ht="15" customHeight="1" x14ac:dyDescent="0.25">
      <c r="B13" s="39"/>
      <c r="C13" s="60"/>
      <c r="D13" s="61"/>
      <c r="E13" s="61"/>
      <c r="F13" s="61"/>
      <c r="G13" s="61"/>
      <c r="H13" s="61"/>
      <c r="I13" s="61"/>
      <c r="J13" s="61"/>
      <c r="K13" s="61"/>
      <c r="L13" s="61"/>
      <c r="M13" s="61"/>
      <c r="N13" s="61"/>
      <c r="O13" s="61"/>
      <c r="P13" s="61"/>
      <c r="Q13" s="61"/>
      <c r="R13" s="61"/>
      <c r="S13" s="62"/>
    </row>
    <row r="14" spans="2:19" ht="15" x14ac:dyDescent="0.25"/>
    <row r="15" spans="2:19" ht="15" x14ac:dyDescent="0.25">
      <c r="C15" s="54" t="s">
        <v>6</v>
      </c>
      <c r="D15" s="55"/>
      <c r="E15" s="55"/>
      <c r="F15" s="55"/>
      <c r="G15" s="55"/>
      <c r="H15" s="55"/>
      <c r="I15" s="55"/>
      <c r="J15" s="55"/>
      <c r="K15" s="55"/>
      <c r="L15" s="55"/>
      <c r="M15" s="55"/>
      <c r="N15" s="55"/>
      <c r="O15" s="55"/>
      <c r="P15" s="55"/>
      <c r="Q15" s="55"/>
      <c r="R15" s="55"/>
      <c r="S15" s="56"/>
    </row>
    <row r="16" spans="2:19" ht="253.5" customHeight="1" x14ac:dyDescent="0.25">
      <c r="C16" s="51" t="s">
        <v>80</v>
      </c>
      <c r="D16" s="52"/>
      <c r="E16" s="52"/>
      <c r="F16" s="52"/>
      <c r="G16" s="52"/>
      <c r="H16" s="52"/>
      <c r="I16" s="52"/>
      <c r="J16" s="52"/>
      <c r="K16" s="52"/>
      <c r="L16" s="52"/>
      <c r="M16" s="52"/>
      <c r="N16" s="52"/>
      <c r="O16" s="52"/>
      <c r="P16" s="52"/>
      <c r="Q16" s="52"/>
      <c r="R16" s="52"/>
      <c r="S16" s="53"/>
    </row>
    <row r="17" spans="2:19" ht="15" x14ac:dyDescent="0.25"/>
    <row r="18" spans="2:19" ht="29.25" customHeight="1" x14ac:dyDescent="0.25">
      <c r="C18" s="54" t="s">
        <v>54</v>
      </c>
      <c r="D18" s="55"/>
      <c r="E18" s="55"/>
      <c r="F18" s="55"/>
      <c r="G18" s="55"/>
      <c r="H18" s="55"/>
      <c r="I18" s="55"/>
      <c r="J18" s="56"/>
      <c r="K18" s="38"/>
      <c r="L18" s="80" t="s">
        <v>55</v>
      </c>
      <c r="M18" s="80"/>
      <c r="N18" s="80"/>
      <c r="O18" s="80"/>
      <c r="P18" s="80"/>
      <c r="Q18" s="80"/>
      <c r="R18" s="80"/>
      <c r="S18" s="80"/>
    </row>
    <row r="19" spans="2:19" ht="194.25" customHeight="1" x14ac:dyDescent="0.25">
      <c r="C19" s="79" t="s">
        <v>71</v>
      </c>
      <c r="D19" s="79"/>
      <c r="E19" s="79"/>
      <c r="F19" s="79"/>
      <c r="G19" s="79"/>
      <c r="H19" s="79"/>
      <c r="I19" s="79"/>
      <c r="J19" s="79"/>
      <c r="L19" s="51" t="s">
        <v>73</v>
      </c>
      <c r="M19" s="52"/>
      <c r="N19" s="52"/>
      <c r="O19" s="52"/>
      <c r="P19" s="52"/>
      <c r="Q19" s="52"/>
      <c r="R19" s="52"/>
      <c r="S19" s="53"/>
    </row>
    <row r="20" spans="2:19" ht="15" x14ac:dyDescent="0.25"/>
    <row r="21" spans="2:19" ht="31.5" customHeight="1" x14ac:dyDescent="0.25">
      <c r="C21" s="88" t="s">
        <v>66</v>
      </c>
      <c r="D21" s="86" t="s">
        <v>115</v>
      </c>
      <c r="E21" s="86" t="s">
        <v>56</v>
      </c>
      <c r="F21" s="102" t="s">
        <v>57</v>
      </c>
      <c r="G21" s="83" t="s">
        <v>70</v>
      </c>
      <c r="H21" s="84" t="s">
        <v>58</v>
      </c>
      <c r="I21" s="84" t="s">
        <v>76</v>
      </c>
      <c r="J21" s="102" t="s">
        <v>7</v>
      </c>
      <c r="K21" s="102" t="s">
        <v>69</v>
      </c>
      <c r="L21" s="102"/>
      <c r="M21" s="102" t="s">
        <v>8</v>
      </c>
      <c r="N21" s="102"/>
      <c r="O21" s="102" t="s">
        <v>9</v>
      </c>
      <c r="P21" s="102"/>
      <c r="Q21" s="102" t="s">
        <v>10</v>
      </c>
      <c r="R21" s="102"/>
      <c r="S21" s="86" t="s">
        <v>72</v>
      </c>
    </row>
    <row r="22" spans="2:19" ht="67.150000000000006" customHeight="1" x14ac:dyDescent="0.25">
      <c r="B22" s="34"/>
      <c r="C22" s="89"/>
      <c r="D22" s="87"/>
      <c r="E22" s="87"/>
      <c r="F22" s="102"/>
      <c r="G22" s="83"/>
      <c r="H22" s="84"/>
      <c r="I22" s="84"/>
      <c r="J22" s="102"/>
      <c r="K22" s="19" t="s">
        <v>11</v>
      </c>
      <c r="L22" s="19" t="s">
        <v>12</v>
      </c>
      <c r="M22" s="19" t="s">
        <v>11</v>
      </c>
      <c r="N22" s="19" t="s">
        <v>12</v>
      </c>
      <c r="O22" s="19" t="s">
        <v>11</v>
      </c>
      <c r="P22" s="19" t="s">
        <v>12</v>
      </c>
      <c r="Q22" s="19" t="s">
        <v>11</v>
      </c>
      <c r="R22" s="19" t="s">
        <v>12</v>
      </c>
      <c r="S22" s="87"/>
    </row>
    <row r="23" spans="2:19" ht="96" customHeight="1" x14ac:dyDescent="0.25">
      <c r="C23" s="26">
        <v>1</v>
      </c>
      <c r="D23" s="125" t="s">
        <v>114</v>
      </c>
      <c r="E23" s="45" t="s">
        <v>82</v>
      </c>
      <c r="F23" s="47">
        <v>1219794</v>
      </c>
      <c r="G23" s="27">
        <f>+IFERROR((I23/F23)-1,"-")</f>
        <v>-1</v>
      </c>
      <c r="H23" s="28">
        <f>ROUND(F23*80%,0)</f>
        <v>975835</v>
      </c>
      <c r="I23" s="49"/>
      <c r="J23" s="44" t="str">
        <f>IF(I23&lt;H23,"OFERTA CON PRECIO ARTIFICIALMENTE BAJO","VALOR MÍNIMO ACEPTABLE")</f>
        <v>OFERTA CON PRECIO ARTIFICIALMENTE BAJO</v>
      </c>
      <c r="K23" s="29"/>
      <c r="L23" s="17">
        <f>+ROUND(I23*K23,0)</f>
        <v>0</v>
      </c>
      <c r="M23" s="29"/>
      <c r="N23" s="17">
        <f>+ROUND(I23*M23,0)</f>
        <v>0</v>
      </c>
      <c r="O23" s="29"/>
      <c r="P23" s="17">
        <f t="shared" ref="P23:P54" si="0">+ROUND(I23*O23,0)</f>
        <v>0</v>
      </c>
      <c r="Q23" s="29"/>
      <c r="R23" s="17">
        <f t="shared" ref="R23:R54" si="1">+ROUND(I23*Q23,0)</f>
        <v>0</v>
      </c>
      <c r="S23" s="30">
        <f>ROUND(I23-L23-N23-P23-R23,0)</f>
        <v>0</v>
      </c>
    </row>
    <row r="24" spans="2:19" ht="96" customHeight="1" x14ac:dyDescent="0.25">
      <c r="C24" s="26">
        <v>2</v>
      </c>
      <c r="D24" s="125" t="s">
        <v>114</v>
      </c>
      <c r="E24" s="46" t="s">
        <v>83</v>
      </c>
      <c r="F24" s="48">
        <v>6560663</v>
      </c>
      <c r="G24" s="27">
        <f t="shared" ref="G24:G54" si="2">+IFERROR((I24/F24)-1,"-")</f>
        <v>-1</v>
      </c>
      <c r="H24" s="28">
        <f t="shared" ref="H24:H54" si="3">ROUND(F24*80%,0)</f>
        <v>5248530</v>
      </c>
      <c r="I24" s="49"/>
      <c r="J24" s="44" t="str">
        <f t="shared" ref="J24:J54" si="4">IF(I24&lt;H24,"OFERTA CON PRECIO ARTIFICIALMENTE BAJO","VALOR MÍNIMO ACEPTABLE")</f>
        <v>OFERTA CON PRECIO ARTIFICIALMENTE BAJO</v>
      </c>
      <c r="K24" s="29"/>
      <c r="L24" s="17">
        <f t="shared" ref="L24:L54" si="5">+ROUND(I24*K24,0)</f>
        <v>0</v>
      </c>
      <c r="M24" s="29"/>
      <c r="N24" s="17">
        <f t="shared" ref="N24:N54" si="6">+ROUND(I24*M24,0)</f>
        <v>0</v>
      </c>
      <c r="O24" s="29"/>
      <c r="P24" s="17">
        <f t="shared" si="0"/>
        <v>0</v>
      </c>
      <c r="Q24" s="29"/>
      <c r="R24" s="17">
        <f t="shared" si="1"/>
        <v>0</v>
      </c>
      <c r="S24" s="30">
        <f t="shared" ref="S24:S54" si="7">ROUND(I24-L24-N24-P24-R24,0)</f>
        <v>0</v>
      </c>
    </row>
    <row r="25" spans="2:19" ht="96" customHeight="1" x14ac:dyDescent="0.25">
      <c r="C25" s="26">
        <v>3</v>
      </c>
      <c r="D25" s="125" t="s">
        <v>114</v>
      </c>
      <c r="E25" s="46" t="s">
        <v>84</v>
      </c>
      <c r="F25" s="48">
        <v>6688588</v>
      </c>
      <c r="G25" s="27">
        <f t="shared" si="2"/>
        <v>-1</v>
      </c>
      <c r="H25" s="28">
        <f t="shared" si="3"/>
        <v>5350870</v>
      </c>
      <c r="I25" s="49"/>
      <c r="J25" s="44" t="str">
        <f t="shared" si="4"/>
        <v>OFERTA CON PRECIO ARTIFICIALMENTE BAJO</v>
      </c>
      <c r="K25" s="29"/>
      <c r="L25" s="17">
        <f t="shared" si="5"/>
        <v>0</v>
      </c>
      <c r="M25" s="29"/>
      <c r="N25" s="17">
        <f t="shared" si="6"/>
        <v>0</v>
      </c>
      <c r="O25" s="29"/>
      <c r="P25" s="17">
        <f t="shared" si="0"/>
        <v>0</v>
      </c>
      <c r="Q25" s="29"/>
      <c r="R25" s="17">
        <f t="shared" si="1"/>
        <v>0</v>
      </c>
      <c r="S25" s="30">
        <f t="shared" si="7"/>
        <v>0</v>
      </c>
    </row>
    <row r="26" spans="2:19" ht="96" customHeight="1" x14ac:dyDescent="0.25">
      <c r="C26" s="26">
        <v>4</v>
      </c>
      <c r="D26" s="125" t="s">
        <v>114</v>
      </c>
      <c r="E26" s="46" t="s">
        <v>85</v>
      </c>
      <c r="F26" s="48">
        <v>931963</v>
      </c>
      <c r="G26" s="27">
        <f t="shared" si="2"/>
        <v>-1</v>
      </c>
      <c r="H26" s="28">
        <f t="shared" si="3"/>
        <v>745570</v>
      </c>
      <c r="I26" s="49"/>
      <c r="J26" s="44" t="str">
        <f t="shared" si="4"/>
        <v>OFERTA CON PRECIO ARTIFICIALMENTE BAJO</v>
      </c>
      <c r="K26" s="29"/>
      <c r="L26" s="17">
        <f t="shared" si="5"/>
        <v>0</v>
      </c>
      <c r="M26" s="29"/>
      <c r="N26" s="17">
        <f t="shared" si="6"/>
        <v>0</v>
      </c>
      <c r="O26" s="29"/>
      <c r="P26" s="17">
        <f t="shared" si="0"/>
        <v>0</v>
      </c>
      <c r="Q26" s="29"/>
      <c r="R26" s="17">
        <f t="shared" si="1"/>
        <v>0</v>
      </c>
      <c r="S26" s="30">
        <f t="shared" si="7"/>
        <v>0</v>
      </c>
    </row>
    <row r="27" spans="2:19" ht="96" customHeight="1" x14ac:dyDescent="0.25">
      <c r="C27" s="26">
        <v>5</v>
      </c>
      <c r="D27" s="125" t="s">
        <v>114</v>
      </c>
      <c r="E27" s="46" t="s">
        <v>86</v>
      </c>
      <c r="F27" s="48">
        <v>1833834</v>
      </c>
      <c r="G27" s="27">
        <f t="shared" si="2"/>
        <v>-1</v>
      </c>
      <c r="H27" s="28">
        <f t="shared" si="3"/>
        <v>1467067</v>
      </c>
      <c r="I27" s="49"/>
      <c r="J27" s="44" t="str">
        <f t="shared" si="4"/>
        <v>OFERTA CON PRECIO ARTIFICIALMENTE BAJO</v>
      </c>
      <c r="K27" s="29"/>
      <c r="L27" s="17">
        <f t="shared" si="5"/>
        <v>0</v>
      </c>
      <c r="M27" s="29"/>
      <c r="N27" s="17">
        <f t="shared" si="6"/>
        <v>0</v>
      </c>
      <c r="O27" s="29"/>
      <c r="P27" s="17">
        <f t="shared" si="0"/>
        <v>0</v>
      </c>
      <c r="Q27" s="29"/>
      <c r="R27" s="17">
        <f t="shared" si="1"/>
        <v>0</v>
      </c>
      <c r="S27" s="30">
        <f t="shared" si="7"/>
        <v>0</v>
      </c>
    </row>
    <row r="28" spans="2:19" ht="96" customHeight="1" x14ac:dyDescent="0.25">
      <c r="C28" s="26">
        <v>6</v>
      </c>
      <c r="D28" s="125" t="s">
        <v>114</v>
      </c>
      <c r="E28" s="46" t="s">
        <v>87</v>
      </c>
      <c r="F28" s="48">
        <v>1831738</v>
      </c>
      <c r="G28" s="27">
        <f t="shared" si="2"/>
        <v>-1</v>
      </c>
      <c r="H28" s="28">
        <f t="shared" si="3"/>
        <v>1465390</v>
      </c>
      <c r="I28" s="49"/>
      <c r="J28" s="44" t="str">
        <f t="shared" si="4"/>
        <v>OFERTA CON PRECIO ARTIFICIALMENTE BAJO</v>
      </c>
      <c r="K28" s="29"/>
      <c r="L28" s="17">
        <f t="shared" si="5"/>
        <v>0</v>
      </c>
      <c r="M28" s="29"/>
      <c r="N28" s="17">
        <f t="shared" si="6"/>
        <v>0</v>
      </c>
      <c r="O28" s="29"/>
      <c r="P28" s="17">
        <f t="shared" si="0"/>
        <v>0</v>
      </c>
      <c r="Q28" s="29"/>
      <c r="R28" s="17">
        <f t="shared" si="1"/>
        <v>0</v>
      </c>
      <c r="S28" s="30">
        <f t="shared" si="7"/>
        <v>0</v>
      </c>
    </row>
    <row r="29" spans="2:19" ht="96" customHeight="1" x14ac:dyDescent="0.25">
      <c r="C29" s="26">
        <v>7</v>
      </c>
      <c r="D29" s="125" t="s">
        <v>114</v>
      </c>
      <c r="E29" s="46" t="s">
        <v>88</v>
      </c>
      <c r="F29" s="48">
        <v>3106688</v>
      </c>
      <c r="G29" s="27">
        <f t="shared" si="2"/>
        <v>-1</v>
      </c>
      <c r="H29" s="28">
        <f t="shared" si="3"/>
        <v>2485350</v>
      </c>
      <c r="I29" s="49"/>
      <c r="J29" s="44" t="str">
        <f t="shared" si="4"/>
        <v>OFERTA CON PRECIO ARTIFICIALMENTE BAJO</v>
      </c>
      <c r="K29" s="29"/>
      <c r="L29" s="17">
        <f t="shared" si="5"/>
        <v>0</v>
      </c>
      <c r="M29" s="29"/>
      <c r="N29" s="17">
        <f t="shared" si="6"/>
        <v>0</v>
      </c>
      <c r="O29" s="29"/>
      <c r="P29" s="17">
        <f t="shared" si="0"/>
        <v>0</v>
      </c>
      <c r="Q29" s="29"/>
      <c r="R29" s="17">
        <f t="shared" si="1"/>
        <v>0</v>
      </c>
      <c r="S29" s="30">
        <f t="shared" si="7"/>
        <v>0</v>
      </c>
    </row>
    <row r="30" spans="2:19" ht="96" customHeight="1" x14ac:dyDescent="0.25">
      <c r="C30" s="26">
        <v>8</v>
      </c>
      <c r="D30" s="125" t="s">
        <v>114</v>
      </c>
      <c r="E30" s="46" t="s">
        <v>89</v>
      </c>
      <c r="F30" s="48">
        <v>3874238</v>
      </c>
      <c r="G30" s="27">
        <f t="shared" si="2"/>
        <v>-1</v>
      </c>
      <c r="H30" s="28">
        <f t="shared" si="3"/>
        <v>3099390</v>
      </c>
      <c r="I30" s="49"/>
      <c r="J30" s="44" t="str">
        <f t="shared" si="4"/>
        <v>OFERTA CON PRECIO ARTIFICIALMENTE BAJO</v>
      </c>
      <c r="K30" s="29"/>
      <c r="L30" s="17">
        <f t="shared" si="5"/>
        <v>0</v>
      </c>
      <c r="M30" s="29"/>
      <c r="N30" s="17">
        <f t="shared" si="6"/>
        <v>0</v>
      </c>
      <c r="O30" s="29"/>
      <c r="P30" s="17">
        <f t="shared" si="0"/>
        <v>0</v>
      </c>
      <c r="Q30" s="29"/>
      <c r="R30" s="17">
        <f t="shared" si="1"/>
        <v>0</v>
      </c>
      <c r="S30" s="30">
        <f t="shared" si="7"/>
        <v>0</v>
      </c>
    </row>
    <row r="31" spans="2:19" ht="96" customHeight="1" x14ac:dyDescent="0.25">
      <c r="C31" s="26">
        <v>9</v>
      </c>
      <c r="D31" s="125" t="s">
        <v>114</v>
      </c>
      <c r="E31" s="46" t="s">
        <v>90</v>
      </c>
      <c r="F31" s="48">
        <v>6752550</v>
      </c>
      <c r="G31" s="27">
        <f t="shared" si="2"/>
        <v>-1</v>
      </c>
      <c r="H31" s="28">
        <f t="shared" si="3"/>
        <v>5402040</v>
      </c>
      <c r="I31" s="49"/>
      <c r="J31" s="44" t="str">
        <f t="shared" si="4"/>
        <v>OFERTA CON PRECIO ARTIFICIALMENTE BAJO</v>
      </c>
      <c r="K31" s="29"/>
      <c r="L31" s="17">
        <f t="shared" si="5"/>
        <v>0</v>
      </c>
      <c r="M31" s="29"/>
      <c r="N31" s="17">
        <f t="shared" si="6"/>
        <v>0</v>
      </c>
      <c r="O31" s="29"/>
      <c r="P31" s="17">
        <f t="shared" si="0"/>
        <v>0</v>
      </c>
      <c r="Q31" s="29"/>
      <c r="R31" s="17">
        <f t="shared" si="1"/>
        <v>0</v>
      </c>
      <c r="S31" s="30">
        <f t="shared" si="7"/>
        <v>0</v>
      </c>
    </row>
    <row r="32" spans="2:19" ht="96" customHeight="1" x14ac:dyDescent="0.25">
      <c r="C32" s="26">
        <v>10</v>
      </c>
      <c r="D32" s="125" t="s">
        <v>114</v>
      </c>
      <c r="E32" s="46" t="s">
        <v>91</v>
      </c>
      <c r="F32" s="48">
        <v>4819163</v>
      </c>
      <c r="G32" s="27">
        <f t="shared" si="2"/>
        <v>-1</v>
      </c>
      <c r="H32" s="28">
        <f t="shared" si="3"/>
        <v>3855330</v>
      </c>
      <c r="I32" s="49"/>
      <c r="J32" s="44" t="str">
        <f t="shared" si="4"/>
        <v>OFERTA CON PRECIO ARTIFICIALMENTE BAJO</v>
      </c>
      <c r="K32" s="29"/>
      <c r="L32" s="17">
        <f t="shared" si="5"/>
        <v>0</v>
      </c>
      <c r="M32" s="29"/>
      <c r="N32" s="17">
        <f t="shared" si="6"/>
        <v>0</v>
      </c>
      <c r="O32" s="29"/>
      <c r="P32" s="17">
        <f t="shared" si="0"/>
        <v>0</v>
      </c>
      <c r="Q32" s="29"/>
      <c r="R32" s="17">
        <f t="shared" si="1"/>
        <v>0</v>
      </c>
      <c r="S32" s="30">
        <f t="shared" si="7"/>
        <v>0</v>
      </c>
    </row>
    <row r="33" spans="3:19" ht="96" customHeight="1" x14ac:dyDescent="0.25">
      <c r="C33" s="26">
        <v>11</v>
      </c>
      <c r="D33" s="125" t="s">
        <v>114</v>
      </c>
      <c r="E33" s="46" t="s">
        <v>92</v>
      </c>
      <c r="F33" s="48">
        <v>740075</v>
      </c>
      <c r="G33" s="27">
        <f t="shared" si="2"/>
        <v>-1</v>
      </c>
      <c r="H33" s="28">
        <f t="shared" si="3"/>
        <v>592060</v>
      </c>
      <c r="I33" s="49"/>
      <c r="J33" s="44" t="str">
        <f t="shared" si="4"/>
        <v>OFERTA CON PRECIO ARTIFICIALMENTE BAJO</v>
      </c>
      <c r="K33" s="29"/>
      <c r="L33" s="17">
        <f t="shared" si="5"/>
        <v>0</v>
      </c>
      <c r="M33" s="29"/>
      <c r="N33" s="17">
        <f t="shared" si="6"/>
        <v>0</v>
      </c>
      <c r="O33" s="29"/>
      <c r="P33" s="17">
        <f t="shared" si="0"/>
        <v>0</v>
      </c>
      <c r="Q33" s="29"/>
      <c r="R33" s="17">
        <f t="shared" si="1"/>
        <v>0</v>
      </c>
      <c r="S33" s="30">
        <f t="shared" si="7"/>
        <v>0</v>
      </c>
    </row>
    <row r="34" spans="3:19" ht="96" customHeight="1" x14ac:dyDescent="0.25">
      <c r="C34" s="26">
        <v>12</v>
      </c>
      <c r="D34" s="125" t="s">
        <v>114</v>
      </c>
      <c r="E34" s="46" t="s">
        <v>93</v>
      </c>
      <c r="F34" s="48">
        <v>4001088</v>
      </c>
      <c r="G34" s="27">
        <f t="shared" si="2"/>
        <v>-1</v>
      </c>
      <c r="H34" s="28">
        <f t="shared" si="3"/>
        <v>3200870</v>
      </c>
      <c r="I34" s="49"/>
      <c r="J34" s="44" t="str">
        <f t="shared" si="4"/>
        <v>OFERTA CON PRECIO ARTIFICIALMENTE BAJO</v>
      </c>
      <c r="K34" s="29"/>
      <c r="L34" s="17">
        <f t="shared" si="5"/>
        <v>0</v>
      </c>
      <c r="M34" s="29"/>
      <c r="N34" s="17">
        <f t="shared" si="6"/>
        <v>0</v>
      </c>
      <c r="O34" s="29"/>
      <c r="P34" s="17">
        <f t="shared" si="0"/>
        <v>0</v>
      </c>
      <c r="Q34" s="29"/>
      <c r="R34" s="17">
        <f t="shared" si="1"/>
        <v>0</v>
      </c>
      <c r="S34" s="30">
        <f t="shared" si="7"/>
        <v>0</v>
      </c>
    </row>
    <row r="35" spans="3:19" ht="96" customHeight="1" x14ac:dyDescent="0.25">
      <c r="C35" s="26">
        <v>13</v>
      </c>
      <c r="D35" s="125" t="s">
        <v>114</v>
      </c>
      <c r="E35" s="46" t="s">
        <v>94</v>
      </c>
      <c r="F35" s="48">
        <v>1891400</v>
      </c>
      <c r="G35" s="27">
        <f t="shared" si="2"/>
        <v>-1</v>
      </c>
      <c r="H35" s="28">
        <f t="shared" si="3"/>
        <v>1513120</v>
      </c>
      <c r="I35" s="49"/>
      <c r="J35" s="44" t="str">
        <f t="shared" si="4"/>
        <v>OFERTA CON PRECIO ARTIFICIALMENTE BAJO</v>
      </c>
      <c r="K35" s="29"/>
      <c r="L35" s="17">
        <f t="shared" si="5"/>
        <v>0</v>
      </c>
      <c r="M35" s="29"/>
      <c r="N35" s="17">
        <f t="shared" si="6"/>
        <v>0</v>
      </c>
      <c r="O35" s="29"/>
      <c r="P35" s="17">
        <f t="shared" si="0"/>
        <v>0</v>
      </c>
      <c r="Q35" s="29"/>
      <c r="R35" s="17">
        <f t="shared" si="1"/>
        <v>0</v>
      </c>
      <c r="S35" s="30">
        <f t="shared" si="7"/>
        <v>0</v>
      </c>
    </row>
    <row r="36" spans="3:19" ht="96" customHeight="1" x14ac:dyDescent="0.25">
      <c r="C36" s="26">
        <v>14</v>
      </c>
      <c r="D36" s="125" t="s">
        <v>114</v>
      </c>
      <c r="E36" s="46" t="s">
        <v>95</v>
      </c>
      <c r="F36" s="48">
        <v>1219794</v>
      </c>
      <c r="G36" s="27">
        <f t="shared" si="2"/>
        <v>-1</v>
      </c>
      <c r="H36" s="28">
        <f t="shared" si="3"/>
        <v>975835</v>
      </c>
      <c r="I36" s="49"/>
      <c r="J36" s="44" t="str">
        <f t="shared" si="4"/>
        <v>OFERTA CON PRECIO ARTIFICIALMENTE BAJO</v>
      </c>
      <c r="K36" s="29"/>
      <c r="L36" s="17">
        <f t="shared" si="5"/>
        <v>0</v>
      </c>
      <c r="M36" s="29"/>
      <c r="N36" s="17">
        <f t="shared" si="6"/>
        <v>0</v>
      </c>
      <c r="O36" s="29"/>
      <c r="P36" s="17">
        <f t="shared" si="0"/>
        <v>0</v>
      </c>
      <c r="Q36" s="29"/>
      <c r="R36" s="17">
        <f t="shared" si="1"/>
        <v>0</v>
      </c>
      <c r="S36" s="30">
        <f t="shared" si="7"/>
        <v>0</v>
      </c>
    </row>
    <row r="37" spans="3:19" ht="96" customHeight="1" x14ac:dyDescent="0.25">
      <c r="C37" s="26">
        <v>15</v>
      </c>
      <c r="D37" s="125" t="s">
        <v>114</v>
      </c>
      <c r="E37" s="46" t="s">
        <v>96</v>
      </c>
      <c r="F37" s="48">
        <v>931963</v>
      </c>
      <c r="G37" s="27">
        <f t="shared" si="2"/>
        <v>-1</v>
      </c>
      <c r="H37" s="28">
        <f t="shared" si="3"/>
        <v>745570</v>
      </c>
      <c r="I37" s="49"/>
      <c r="J37" s="44" t="str">
        <f t="shared" si="4"/>
        <v>OFERTA CON PRECIO ARTIFICIALMENTE BAJO</v>
      </c>
      <c r="K37" s="29"/>
      <c r="L37" s="17">
        <f t="shared" si="5"/>
        <v>0</v>
      </c>
      <c r="M37" s="29"/>
      <c r="N37" s="17">
        <f t="shared" si="6"/>
        <v>0</v>
      </c>
      <c r="O37" s="29"/>
      <c r="P37" s="17">
        <f t="shared" si="0"/>
        <v>0</v>
      </c>
      <c r="Q37" s="29"/>
      <c r="R37" s="17">
        <f t="shared" si="1"/>
        <v>0</v>
      </c>
      <c r="S37" s="30">
        <f t="shared" si="7"/>
        <v>0</v>
      </c>
    </row>
    <row r="38" spans="3:19" ht="96" customHeight="1" x14ac:dyDescent="0.25">
      <c r="C38" s="26">
        <v>16</v>
      </c>
      <c r="D38" s="125" t="s">
        <v>114</v>
      </c>
      <c r="E38" s="46" t="s">
        <v>97</v>
      </c>
      <c r="F38" s="48">
        <v>931963</v>
      </c>
      <c r="G38" s="27">
        <f t="shared" si="2"/>
        <v>-1</v>
      </c>
      <c r="H38" s="28">
        <f t="shared" si="3"/>
        <v>745570</v>
      </c>
      <c r="I38" s="49"/>
      <c r="J38" s="44" t="str">
        <f t="shared" si="4"/>
        <v>OFERTA CON PRECIO ARTIFICIALMENTE BAJO</v>
      </c>
      <c r="K38" s="29"/>
      <c r="L38" s="17">
        <f t="shared" si="5"/>
        <v>0</v>
      </c>
      <c r="M38" s="29"/>
      <c r="N38" s="17">
        <f t="shared" si="6"/>
        <v>0</v>
      </c>
      <c r="O38" s="29"/>
      <c r="P38" s="17">
        <f t="shared" si="0"/>
        <v>0</v>
      </c>
      <c r="Q38" s="29"/>
      <c r="R38" s="17">
        <f t="shared" si="1"/>
        <v>0</v>
      </c>
      <c r="S38" s="30">
        <f t="shared" si="7"/>
        <v>0</v>
      </c>
    </row>
    <row r="39" spans="3:19" ht="96" customHeight="1" x14ac:dyDescent="0.25">
      <c r="C39" s="26">
        <v>17</v>
      </c>
      <c r="D39" s="125" t="s">
        <v>114</v>
      </c>
      <c r="E39" s="46" t="s">
        <v>98</v>
      </c>
      <c r="F39" s="48">
        <v>804038</v>
      </c>
      <c r="G39" s="27">
        <f t="shared" si="2"/>
        <v>-1</v>
      </c>
      <c r="H39" s="28">
        <f t="shared" si="3"/>
        <v>643230</v>
      </c>
      <c r="I39" s="49"/>
      <c r="J39" s="44" t="str">
        <f t="shared" si="4"/>
        <v>OFERTA CON PRECIO ARTIFICIALMENTE BAJO</v>
      </c>
      <c r="K39" s="29"/>
      <c r="L39" s="17">
        <f t="shared" si="5"/>
        <v>0</v>
      </c>
      <c r="M39" s="29"/>
      <c r="N39" s="17">
        <f t="shared" si="6"/>
        <v>0</v>
      </c>
      <c r="O39" s="29"/>
      <c r="P39" s="17">
        <f t="shared" si="0"/>
        <v>0</v>
      </c>
      <c r="Q39" s="29"/>
      <c r="R39" s="17">
        <f t="shared" si="1"/>
        <v>0</v>
      </c>
      <c r="S39" s="30">
        <f t="shared" si="7"/>
        <v>0</v>
      </c>
    </row>
    <row r="40" spans="3:19" ht="96" customHeight="1" x14ac:dyDescent="0.25">
      <c r="C40" s="26">
        <v>18</v>
      </c>
      <c r="D40" s="125" t="s">
        <v>114</v>
      </c>
      <c r="E40" s="46" t="s">
        <v>99</v>
      </c>
      <c r="F40" s="48">
        <v>2339138</v>
      </c>
      <c r="G40" s="27">
        <f t="shared" si="2"/>
        <v>-1</v>
      </c>
      <c r="H40" s="28">
        <f t="shared" si="3"/>
        <v>1871310</v>
      </c>
      <c r="I40" s="49"/>
      <c r="J40" s="44" t="str">
        <f t="shared" si="4"/>
        <v>OFERTA CON PRECIO ARTIFICIALMENTE BAJO</v>
      </c>
      <c r="K40" s="29"/>
      <c r="L40" s="17">
        <f t="shared" si="5"/>
        <v>0</v>
      </c>
      <c r="M40" s="29"/>
      <c r="N40" s="17">
        <f t="shared" si="6"/>
        <v>0</v>
      </c>
      <c r="O40" s="29"/>
      <c r="P40" s="17">
        <f t="shared" si="0"/>
        <v>0</v>
      </c>
      <c r="Q40" s="29"/>
      <c r="R40" s="17">
        <f t="shared" si="1"/>
        <v>0</v>
      </c>
      <c r="S40" s="30">
        <f t="shared" si="7"/>
        <v>0</v>
      </c>
    </row>
    <row r="41" spans="3:19" ht="96" customHeight="1" x14ac:dyDescent="0.25">
      <c r="C41" s="26">
        <v>19</v>
      </c>
      <c r="D41" s="125" t="s">
        <v>114</v>
      </c>
      <c r="E41" s="46" t="s">
        <v>100</v>
      </c>
      <c r="F41" s="48">
        <v>1347719</v>
      </c>
      <c r="G41" s="27">
        <f t="shared" si="2"/>
        <v>-1</v>
      </c>
      <c r="H41" s="28">
        <f t="shared" si="3"/>
        <v>1078175</v>
      </c>
      <c r="I41" s="50"/>
      <c r="J41" s="44" t="str">
        <f t="shared" si="4"/>
        <v>OFERTA CON PRECIO ARTIFICIALMENTE BAJO</v>
      </c>
      <c r="K41" s="29"/>
      <c r="L41" s="17">
        <f t="shared" si="5"/>
        <v>0</v>
      </c>
      <c r="M41" s="29"/>
      <c r="N41" s="17">
        <f t="shared" si="6"/>
        <v>0</v>
      </c>
      <c r="O41" s="29"/>
      <c r="P41" s="17">
        <f t="shared" si="0"/>
        <v>0</v>
      </c>
      <c r="Q41" s="29"/>
      <c r="R41" s="17">
        <f t="shared" si="1"/>
        <v>0</v>
      </c>
      <c r="S41" s="30">
        <f t="shared" si="7"/>
        <v>0</v>
      </c>
    </row>
    <row r="42" spans="3:19" ht="96" customHeight="1" x14ac:dyDescent="0.25">
      <c r="C42" s="26">
        <v>20</v>
      </c>
      <c r="D42" s="125" t="s">
        <v>114</v>
      </c>
      <c r="E42" s="46" t="s">
        <v>101</v>
      </c>
      <c r="F42" s="48">
        <v>3874238</v>
      </c>
      <c r="G42" s="27">
        <f t="shared" si="2"/>
        <v>-1</v>
      </c>
      <c r="H42" s="28">
        <f t="shared" si="3"/>
        <v>3099390</v>
      </c>
      <c r="I42" s="49"/>
      <c r="J42" s="44" t="str">
        <f t="shared" si="4"/>
        <v>OFERTA CON PRECIO ARTIFICIALMENTE BAJO</v>
      </c>
      <c r="K42" s="29"/>
      <c r="L42" s="17">
        <f t="shared" si="5"/>
        <v>0</v>
      </c>
      <c r="M42" s="29"/>
      <c r="N42" s="17">
        <f t="shared" si="6"/>
        <v>0</v>
      </c>
      <c r="O42" s="29"/>
      <c r="P42" s="17">
        <f t="shared" si="0"/>
        <v>0</v>
      </c>
      <c r="Q42" s="29"/>
      <c r="R42" s="17">
        <f t="shared" si="1"/>
        <v>0</v>
      </c>
      <c r="S42" s="30">
        <f t="shared" si="7"/>
        <v>0</v>
      </c>
    </row>
    <row r="43" spans="3:19" ht="96" customHeight="1" x14ac:dyDescent="0.25">
      <c r="C43" s="26">
        <v>21</v>
      </c>
      <c r="D43" s="125" t="s">
        <v>114</v>
      </c>
      <c r="E43" s="46" t="s">
        <v>102</v>
      </c>
      <c r="F43" s="48">
        <v>2387513</v>
      </c>
      <c r="G43" s="27">
        <f t="shared" si="2"/>
        <v>-1</v>
      </c>
      <c r="H43" s="28">
        <f t="shared" si="3"/>
        <v>1910010</v>
      </c>
      <c r="I43" s="49"/>
      <c r="J43" s="44" t="str">
        <f t="shared" si="4"/>
        <v>OFERTA CON PRECIO ARTIFICIALMENTE BAJO</v>
      </c>
      <c r="K43" s="29"/>
      <c r="L43" s="17">
        <f t="shared" si="5"/>
        <v>0</v>
      </c>
      <c r="M43" s="29"/>
      <c r="N43" s="17">
        <f t="shared" si="6"/>
        <v>0</v>
      </c>
      <c r="O43" s="29"/>
      <c r="P43" s="17">
        <f t="shared" si="0"/>
        <v>0</v>
      </c>
      <c r="Q43" s="29"/>
      <c r="R43" s="17">
        <f t="shared" si="1"/>
        <v>0</v>
      </c>
      <c r="S43" s="30">
        <f t="shared" si="7"/>
        <v>0</v>
      </c>
    </row>
    <row r="44" spans="3:19" ht="96" customHeight="1" x14ac:dyDescent="0.25">
      <c r="C44" s="26">
        <v>22</v>
      </c>
      <c r="D44" s="125" t="s">
        <v>114</v>
      </c>
      <c r="E44" s="46" t="s">
        <v>103</v>
      </c>
      <c r="F44" s="48">
        <v>6698263</v>
      </c>
      <c r="G44" s="27">
        <f t="shared" si="2"/>
        <v>-1</v>
      </c>
      <c r="H44" s="28">
        <f t="shared" si="3"/>
        <v>5358610</v>
      </c>
      <c r="I44" s="50"/>
      <c r="J44" s="44" t="str">
        <f t="shared" si="4"/>
        <v>OFERTA CON PRECIO ARTIFICIALMENTE BAJO</v>
      </c>
      <c r="K44" s="29"/>
      <c r="L44" s="17">
        <f t="shared" si="5"/>
        <v>0</v>
      </c>
      <c r="M44" s="29"/>
      <c r="N44" s="17">
        <f t="shared" si="6"/>
        <v>0</v>
      </c>
      <c r="O44" s="29"/>
      <c r="P44" s="17">
        <f t="shared" si="0"/>
        <v>0</v>
      </c>
      <c r="Q44" s="29"/>
      <c r="R44" s="17">
        <f t="shared" si="1"/>
        <v>0</v>
      </c>
      <c r="S44" s="30">
        <f t="shared" si="7"/>
        <v>0</v>
      </c>
    </row>
    <row r="45" spans="3:19" ht="96" customHeight="1" x14ac:dyDescent="0.25">
      <c r="C45" s="26">
        <v>23</v>
      </c>
      <c r="D45" s="125" t="s">
        <v>114</v>
      </c>
      <c r="E45" s="46" t="s">
        <v>104</v>
      </c>
      <c r="F45" s="48">
        <v>890038</v>
      </c>
      <c r="G45" s="27">
        <f t="shared" si="2"/>
        <v>-1</v>
      </c>
      <c r="H45" s="28">
        <f t="shared" si="3"/>
        <v>712030</v>
      </c>
      <c r="I45" s="50"/>
      <c r="J45" s="44" t="str">
        <f t="shared" si="4"/>
        <v>OFERTA CON PRECIO ARTIFICIALMENTE BAJO</v>
      </c>
      <c r="K45" s="29"/>
      <c r="L45" s="17">
        <f t="shared" si="5"/>
        <v>0</v>
      </c>
      <c r="M45" s="29"/>
      <c r="N45" s="17">
        <f t="shared" si="6"/>
        <v>0</v>
      </c>
      <c r="O45" s="29"/>
      <c r="P45" s="17">
        <f t="shared" si="0"/>
        <v>0</v>
      </c>
      <c r="Q45" s="29"/>
      <c r="R45" s="17">
        <f t="shared" si="1"/>
        <v>0</v>
      </c>
      <c r="S45" s="30">
        <f t="shared" si="7"/>
        <v>0</v>
      </c>
    </row>
    <row r="46" spans="3:19" ht="96" customHeight="1" x14ac:dyDescent="0.25">
      <c r="C46" s="26">
        <v>24</v>
      </c>
      <c r="D46" s="125" t="s">
        <v>114</v>
      </c>
      <c r="E46" s="46" t="s">
        <v>105</v>
      </c>
      <c r="F46" s="48">
        <v>1777128</v>
      </c>
      <c r="G46" s="27">
        <f t="shared" si="2"/>
        <v>-1</v>
      </c>
      <c r="H46" s="28">
        <f t="shared" si="3"/>
        <v>1421702</v>
      </c>
      <c r="I46" s="49"/>
      <c r="J46" s="44" t="str">
        <f t="shared" si="4"/>
        <v>OFERTA CON PRECIO ARTIFICIALMENTE BAJO</v>
      </c>
      <c r="K46" s="29"/>
      <c r="L46" s="17">
        <f t="shared" si="5"/>
        <v>0</v>
      </c>
      <c r="M46" s="29"/>
      <c r="N46" s="17">
        <f t="shared" si="6"/>
        <v>0</v>
      </c>
      <c r="O46" s="29"/>
      <c r="P46" s="17">
        <f t="shared" si="0"/>
        <v>0</v>
      </c>
      <c r="Q46" s="29"/>
      <c r="R46" s="17">
        <f t="shared" si="1"/>
        <v>0</v>
      </c>
      <c r="S46" s="30">
        <f t="shared" si="7"/>
        <v>0</v>
      </c>
    </row>
    <row r="47" spans="3:19" ht="96" customHeight="1" x14ac:dyDescent="0.25">
      <c r="C47" s="26">
        <v>25</v>
      </c>
      <c r="D47" s="125" t="s">
        <v>114</v>
      </c>
      <c r="E47" s="46" t="s">
        <v>106</v>
      </c>
      <c r="F47" s="48">
        <v>1776913</v>
      </c>
      <c r="G47" s="27">
        <f t="shared" si="2"/>
        <v>-1</v>
      </c>
      <c r="H47" s="28">
        <f t="shared" si="3"/>
        <v>1421530</v>
      </c>
      <c r="I47" s="49"/>
      <c r="J47" s="44" t="str">
        <f t="shared" si="4"/>
        <v>OFERTA CON PRECIO ARTIFICIALMENTE BAJO</v>
      </c>
      <c r="K47" s="29"/>
      <c r="L47" s="17">
        <f t="shared" si="5"/>
        <v>0</v>
      </c>
      <c r="M47" s="29"/>
      <c r="N47" s="17">
        <f t="shared" si="6"/>
        <v>0</v>
      </c>
      <c r="O47" s="29"/>
      <c r="P47" s="17">
        <f t="shared" si="0"/>
        <v>0</v>
      </c>
      <c r="Q47" s="29"/>
      <c r="R47" s="17">
        <f t="shared" si="1"/>
        <v>0</v>
      </c>
      <c r="S47" s="30">
        <f t="shared" si="7"/>
        <v>0</v>
      </c>
    </row>
    <row r="48" spans="3:19" ht="96" customHeight="1" x14ac:dyDescent="0.25">
      <c r="C48" s="26">
        <v>26</v>
      </c>
      <c r="D48" s="125" t="s">
        <v>114</v>
      </c>
      <c r="E48" s="46" t="s">
        <v>107</v>
      </c>
      <c r="F48" s="48">
        <v>857788</v>
      </c>
      <c r="G48" s="27">
        <f t="shared" si="2"/>
        <v>-1</v>
      </c>
      <c r="H48" s="28">
        <f t="shared" si="3"/>
        <v>686230</v>
      </c>
      <c r="I48" s="50"/>
      <c r="J48" s="44" t="str">
        <f t="shared" si="4"/>
        <v>OFERTA CON PRECIO ARTIFICIALMENTE BAJO</v>
      </c>
      <c r="K48" s="29"/>
      <c r="L48" s="17">
        <f t="shared" si="5"/>
        <v>0</v>
      </c>
      <c r="M48" s="29"/>
      <c r="N48" s="17">
        <f t="shared" si="6"/>
        <v>0</v>
      </c>
      <c r="O48" s="29"/>
      <c r="P48" s="17">
        <f t="shared" si="0"/>
        <v>0</v>
      </c>
      <c r="Q48" s="29"/>
      <c r="R48" s="17">
        <f t="shared" si="1"/>
        <v>0</v>
      </c>
      <c r="S48" s="30">
        <f t="shared" si="7"/>
        <v>0</v>
      </c>
    </row>
    <row r="49" spans="1:19" ht="96" customHeight="1" x14ac:dyDescent="0.25">
      <c r="C49" s="26">
        <v>27</v>
      </c>
      <c r="D49" s="125" t="s">
        <v>114</v>
      </c>
      <c r="E49" s="46" t="s">
        <v>108</v>
      </c>
      <c r="F49" s="48">
        <v>6620863</v>
      </c>
      <c r="G49" s="27">
        <f t="shared" si="2"/>
        <v>-1</v>
      </c>
      <c r="H49" s="28">
        <f t="shared" si="3"/>
        <v>5296690</v>
      </c>
      <c r="I49" s="50"/>
      <c r="J49" s="44" t="str">
        <f t="shared" si="4"/>
        <v>OFERTA CON PRECIO ARTIFICIALMENTE BAJO</v>
      </c>
      <c r="K49" s="29"/>
      <c r="L49" s="17">
        <f t="shared" si="5"/>
        <v>0</v>
      </c>
      <c r="M49" s="29"/>
      <c r="N49" s="17">
        <f t="shared" si="6"/>
        <v>0</v>
      </c>
      <c r="O49" s="29"/>
      <c r="P49" s="17">
        <f t="shared" si="0"/>
        <v>0</v>
      </c>
      <c r="Q49" s="29"/>
      <c r="R49" s="17">
        <f t="shared" si="1"/>
        <v>0</v>
      </c>
      <c r="S49" s="30">
        <f t="shared" si="7"/>
        <v>0</v>
      </c>
    </row>
    <row r="50" spans="1:19" ht="96" customHeight="1" x14ac:dyDescent="0.25">
      <c r="C50" s="26">
        <v>28</v>
      </c>
      <c r="D50" s="125" t="s">
        <v>114</v>
      </c>
      <c r="E50" s="46" t="s">
        <v>109</v>
      </c>
      <c r="F50" s="48">
        <v>2959413</v>
      </c>
      <c r="G50" s="27">
        <f t="shared" si="2"/>
        <v>-1</v>
      </c>
      <c r="H50" s="28">
        <f t="shared" si="3"/>
        <v>2367530</v>
      </c>
      <c r="I50" s="50"/>
      <c r="J50" s="44" t="str">
        <f t="shared" si="4"/>
        <v>OFERTA CON PRECIO ARTIFICIALMENTE BAJO</v>
      </c>
      <c r="K50" s="29"/>
      <c r="L50" s="17">
        <f t="shared" si="5"/>
        <v>0</v>
      </c>
      <c r="M50" s="29"/>
      <c r="N50" s="17">
        <f t="shared" si="6"/>
        <v>0</v>
      </c>
      <c r="O50" s="29"/>
      <c r="P50" s="17">
        <f t="shared" si="0"/>
        <v>0</v>
      </c>
      <c r="Q50" s="29"/>
      <c r="R50" s="17">
        <f t="shared" si="1"/>
        <v>0</v>
      </c>
      <c r="S50" s="30">
        <f t="shared" si="7"/>
        <v>0</v>
      </c>
    </row>
    <row r="51" spans="1:19" ht="96" customHeight="1" x14ac:dyDescent="0.25">
      <c r="C51" s="26">
        <v>29</v>
      </c>
      <c r="D51" s="125" t="s">
        <v>114</v>
      </c>
      <c r="E51" s="46" t="s">
        <v>110</v>
      </c>
      <c r="F51" s="48">
        <v>2884163</v>
      </c>
      <c r="G51" s="27">
        <f t="shared" si="2"/>
        <v>-1</v>
      </c>
      <c r="H51" s="28">
        <f t="shared" si="3"/>
        <v>2307330</v>
      </c>
      <c r="I51" s="50"/>
      <c r="J51" s="44" t="str">
        <f t="shared" si="4"/>
        <v>OFERTA CON PRECIO ARTIFICIALMENTE BAJO</v>
      </c>
      <c r="K51" s="29"/>
      <c r="L51" s="17">
        <f t="shared" si="5"/>
        <v>0</v>
      </c>
      <c r="M51" s="29"/>
      <c r="N51" s="17">
        <f t="shared" si="6"/>
        <v>0</v>
      </c>
      <c r="O51" s="29"/>
      <c r="P51" s="17">
        <f t="shared" si="0"/>
        <v>0</v>
      </c>
      <c r="Q51" s="29"/>
      <c r="R51" s="17">
        <f t="shared" si="1"/>
        <v>0</v>
      </c>
      <c r="S51" s="30">
        <f t="shared" si="7"/>
        <v>0</v>
      </c>
    </row>
    <row r="52" spans="1:19" ht="96" customHeight="1" x14ac:dyDescent="0.25">
      <c r="C52" s="26">
        <v>30</v>
      </c>
      <c r="D52" s="125" t="s">
        <v>114</v>
      </c>
      <c r="E52" s="46" t="s">
        <v>111</v>
      </c>
      <c r="F52" s="48">
        <v>793288</v>
      </c>
      <c r="G52" s="27">
        <f t="shared" si="2"/>
        <v>-1</v>
      </c>
      <c r="H52" s="28">
        <f t="shared" si="3"/>
        <v>634630</v>
      </c>
      <c r="I52" s="50"/>
      <c r="J52" s="44" t="str">
        <f t="shared" si="4"/>
        <v>OFERTA CON PRECIO ARTIFICIALMENTE BAJO</v>
      </c>
      <c r="K52" s="29"/>
      <c r="L52" s="17">
        <f t="shared" si="5"/>
        <v>0</v>
      </c>
      <c r="M52" s="29"/>
      <c r="N52" s="17">
        <f t="shared" si="6"/>
        <v>0</v>
      </c>
      <c r="O52" s="29"/>
      <c r="P52" s="17">
        <f t="shared" si="0"/>
        <v>0</v>
      </c>
      <c r="Q52" s="29"/>
      <c r="R52" s="17">
        <f t="shared" si="1"/>
        <v>0</v>
      </c>
      <c r="S52" s="30">
        <f t="shared" si="7"/>
        <v>0</v>
      </c>
    </row>
    <row r="53" spans="1:19" ht="96" customHeight="1" x14ac:dyDescent="0.25">
      <c r="C53" s="26">
        <v>31</v>
      </c>
      <c r="D53" s="125" t="s">
        <v>114</v>
      </c>
      <c r="E53" s="46" t="s">
        <v>112</v>
      </c>
      <c r="F53" s="48">
        <v>1667532</v>
      </c>
      <c r="G53" s="27">
        <f t="shared" si="2"/>
        <v>-1</v>
      </c>
      <c r="H53" s="28">
        <f t="shared" si="3"/>
        <v>1334026</v>
      </c>
      <c r="I53" s="49"/>
      <c r="J53" s="44" t="str">
        <f t="shared" si="4"/>
        <v>OFERTA CON PRECIO ARTIFICIALMENTE BAJO</v>
      </c>
      <c r="K53" s="29"/>
      <c r="L53" s="17">
        <f t="shared" si="5"/>
        <v>0</v>
      </c>
      <c r="M53" s="29"/>
      <c r="N53" s="17">
        <f t="shared" si="6"/>
        <v>0</v>
      </c>
      <c r="O53" s="29"/>
      <c r="P53" s="17">
        <f t="shared" si="0"/>
        <v>0</v>
      </c>
      <c r="Q53" s="29"/>
      <c r="R53" s="17">
        <f t="shared" si="1"/>
        <v>0</v>
      </c>
      <c r="S53" s="30">
        <f t="shared" si="7"/>
        <v>0</v>
      </c>
    </row>
    <row r="54" spans="1:19" ht="96" customHeight="1" x14ac:dyDescent="0.25">
      <c r="C54" s="26">
        <v>32</v>
      </c>
      <c r="D54" s="125" t="s">
        <v>114</v>
      </c>
      <c r="E54" s="46" t="s">
        <v>113</v>
      </c>
      <c r="F54" s="48">
        <v>3599500</v>
      </c>
      <c r="G54" s="27">
        <f t="shared" si="2"/>
        <v>-1</v>
      </c>
      <c r="H54" s="28">
        <f t="shared" si="3"/>
        <v>2879600</v>
      </c>
      <c r="I54" s="49"/>
      <c r="J54" s="44" t="str">
        <f t="shared" si="4"/>
        <v>OFERTA CON PRECIO ARTIFICIALMENTE BAJO</v>
      </c>
      <c r="K54" s="29"/>
      <c r="L54" s="17">
        <f t="shared" si="5"/>
        <v>0</v>
      </c>
      <c r="M54" s="29"/>
      <c r="N54" s="17">
        <f t="shared" si="6"/>
        <v>0</v>
      </c>
      <c r="O54" s="29"/>
      <c r="P54" s="17">
        <f t="shared" si="0"/>
        <v>0</v>
      </c>
      <c r="Q54" s="29"/>
      <c r="R54" s="17">
        <f t="shared" si="1"/>
        <v>0</v>
      </c>
      <c r="S54" s="30">
        <f t="shared" si="7"/>
        <v>0</v>
      </c>
    </row>
    <row r="55" spans="1:19" ht="15" x14ac:dyDescent="0.25"/>
    <row r="56" spans="1:19" ht="24" customHeight="1" x14ac:dyDescent="0.25">
      <c r="C56" s="90" t="s">
        <v>59</v>
      </c>
      <c r="D56" s="124"/>
      <c r="E56" s="91"/>
      <c r="F56" s="91"/>
      <c r="G56" s="91"/>
      <c r="H56" s="91"/>
      <c r="I56" s="91"/>
      <c r="J56" s="91"/>
      <c r="K56" s="91"/>
      <c r="L56" s="91"/>
      <c r="M56" s="91"/>
      <c r="N56" s="91"/>
      <c r="O56" s="91"/>
      <c r="P56" s="91"/>
      <c r="Q56" s="91"/>
      <c r="R56" s="91"/>
      <c r="S56" s="91"/>
    </row>
    <row r="57" spans="1:19" ht="163.5" customHeight="1" x14ac:dyDescent="0.25">
      <c r="C57" s="92" t="s">
        <v>74</v>
      </c>
      <c r="D57" s="93"/>
      <c r="E57" s="93"/>
      <c r="F57" s="93"/>
      <c r="G57" s="93"/>
      <c r="H57" s="93"/>
      <c r="I57" s="93"/>
      <c r="J57" s="93"/>
      <c r="K57" s="93"/>
      <c r="L57" s="93"/>
      <c r="M57" s="93"/>
      <c r="N57" s="93"/>
      <c r="O57" s="93"/>
      <c r="P57" s="93"/>
      <c r="Q57" s="93"/>
      <c r="R57" s="93"/>
      <c r="S57" s="94"/>
    </row>
    <row r="58" spans="1:19" ht="8.25" customHeight="1" x14ac:dyDescent="0.25">
      <c r="B58" s="32"/>
      <c r="C58" s="32"/>
      <c r="D58" s="32"/>
      <c r="E58" s="32"/>
      <c r="F58" s="32"/>
      <c r="G58" s="32"/>
      <c r="H58" s="32"/>
      <c r="I58" s="32"/>
      <c r="J58" s="32"/>
      <c r="K58" s="32"/>
      <c r="L58" s="32"/>
      <c r="M58" s="32"/>
      <c r="N58" s="32"/>
      <c r="O58" s="32"/>
      <c r="P58" s="32"/>
      <c r="Q58" s="32"/>
      <c r="R58" s="32"/>
      <c r="S58" s="31"/>
    </row>
    <row r="59" spans="1:19" ht="259.5" customHeight="1" x14ac:dyDescent="0.25">
      <c r="C59" s="95" t="s">
        <v>60</v>
      </c>
      <c r="D59" s="96"/>
      <c r="E59" s="96"/>
      <c r="F59" s="96"/>
      <c r="G59" s="96"/>
      <c r="H59" s="96"/>
      <c r="I59" s="96"/>
      <c r="J59" s="96"/>
      <c r="K59" s="96"/>
      <c r="L59" s="96"/>
      <c r="M59" s="96"/>
      <c r="N59" s="96"/>
      <c r="O59" s="96"/>
      <c r="P59" s="96"/>
      <c r="Q59" s="96"/>
      <c r="R59" s="96"/>
      <c r="S59" s="97"/>
    </row>
    <row r="60" spans="1:19" s="13" customFormat="1" ht="15" hidden="1" x14ac:dyDescent="0.25">
      <c r="A60" s="15"/>
      <c r="B60" s="33"/>
      <c r="C60" s="33"/>
      <c r="D60" s="33"/>
      <c r="E60" s="33"/>
      <c r="F60" s="33"/>
      <c r="G60" s="33"/>
      <c r="H60" s="31"/>
      <c r="I60" s="31"/>
      <c r="J60" s="18"/>
      <c r="K60" s="18"/>
      <c r="L60" s="18"/>
      <c r="M60" s="18"/>
      <c r="N60" s="18"/>
      <c r="O60" s="31"/>
    </row>
    <row r="61" spans="1:19" s="13" customFormat="1" ht="15" customHeight="1" x14ac:dyDescent="0.25">
      <c r="A61" s="15"/>
      <c r="C61" s="100" t="s">
        <v>13</v>
      </c>
      <c r="D61" s="100"/>
      <c r="E61" s="100"/>
      <c r="F61" s="100"/>
      <c r="G61" s="100"/>
      <c r="H61" s="31"/>
      <c r="I61" s="31"/>
      <c r="J61" s="18"/>
      <c r="K61" s="18"/>
      <c r="L61" s="18"/>
      <c r="M61" s="18"/>
      <c r="N61" s="18"/>
      <c r="O61" s="31"/>
    </row>
    <row r="62" spans="1:19" s="13" customFormat="1" ht="15" x14ac:dyDescent="0.25">
      <c r="A62" s="15"/>
      <c r="B62" s="35"/>
      <c r="C62" s="100"/>
      <c r="D62" s="100"/>
      <c r="E62" s="100"/>
      <c r="F62" s="100"/>
      <c r="G62" s="100"/>
      <c r="H62" s="31"/>
      <c r="I62" s="31"/>
      <c r="J62" s="18"/>
      <c r="K62" s="18"/>
      <c r="L62" s="18"/>
      <c r="M62" s="18"/>
      <c r="N62" s="18"/>
      <c r="O62" s="31"/>
    </row>
    <row r="63" spans="1:19" s="13" customFormat="1" ht="15.75" thickBot="1" x14ac:dyDescent="0.3">
      <c r="A63" s="15"/>
      <c r="B63" s="35"/>
      <c r="C63" s="101"/>
      <c r="D63" s="101"/>
      <c r="E63" s="101"/>
      <c r="F63" s="101"/>
      <c r="G63" s="101"/>
      <c r="H63" s="31"/>
      <c r="I63" s="31"/>
      <c r="J63" s="18"/>
      <c r="K63" s="18"/>
      <c r="L63" s="18"/>
      <c r="M63" s="18"/>
      <c r="N63" s="18"/>
      <c r="O63" s="31"/>
    </row>
    <row r="64" spans="1:19" s="13" customFormat="1" ht="15" x14ac:dyDescent="0.25">
      <c r="A64" s="15"/>
      <c r="C64" s="99" t="s">
        <v>14</v>
      </c>
      <c r="D64" s="99"/>
      <c r="E64" s="99"/>
      <c r="F64" s="99"/>
      <c r="G64" s="99"/>
      <c r="H64" s="31"/>
      <c r="I64" s="31"/>
      <c r="J64" s="18"/>
      <c r="K64" s="18"/>
      <c r="L64" s="18"/>
      <c r="M64" s="18"/>
      <c r="N64" s="18"/>
      <c r="O64" s="31"/>
    </row>
    <row r="65" spans="1:19" s="13" customFormat="1" ht="15" x14ac:dyDescent="0.25">
      <c r="A65" s="15"/>
      <c r="C65" s="98" t="s">
        <v>15</v>
      </c>
      <c r="D65" s="98"/>
      <c r="E65" s="98"/>
      <c r="F65" s="98"/>
      <c r="G65" s="98"/>
      <c r="H65" s="31"/>
      <c r="I65" s="31"/>
      <c r="J65" s="18"/>
      <c r="K65" s="18"/>
      <c r="L65" s="18"/>
      <c r="M65" s="18"/>
      <c r="N65" s="18"/>
      <c r="O65" s="31"/>
    </row>
    <row r="66" spans="1:19" s="13" customFormat="1" ht="3.75" customHeight="1" x14ac:dyDescent="0.25">
      <c r="A66" s="15"/>
      <c r="B66" s="33"/>
      <c r="C66" s="33"/>
      <c r="D66" s="33"/>
      <c r="E66" s="33"/>
      <c r="F66" s="33"/>
      <c r="G66" s="33"/>
      <c r="H66" s="31"/>
      <c r="I66" s="31"/>
      <c r="J66" s="18"/>
      <c r="K66" s="18"/>
      <c r="L66" s="18"/>
      <c r="M66" s="18"/>
      <c r="N66" s="18"/>
      <c r="O66" s="31"/>
    </row>
    <row r="67" spans="1:19" s="13" customFormat="1" ht="15" x14ac:dyDescent="0.25">
      <c r="A67" s="15"/>
      <c r="C67" s="18" t="s">
        <v>16</v>
      </c>
      <c r="D67" s="18"/>
      <c r="E67" s="33"/>
      <c r="F67" s="33"/>
      <c r="G67" s="33"/>
      <c r="H67" s="31"/>
      <c r="I67" s="31"/>
      <c r="J67" s="18"/>
      <c r="K67" s="18"/>
      <c r="L67" s="18"/>
      <c r="M67" s="18"/>
      <c r="N67" s="18"/>
      <c r="O67" s="31"/>
    </row>
    <row r="68" spans="1:19" s="13" customFormat="1" ht="7.5" customHeight="1" x14ac:dyDescent="0.2">
      <c r="A68" s="81"/>
      <c r="B68" s="81"/>
      <c r="C68" s="81"/>
      <c r="D68" s="81"/>
      <c r="E68" s="81"/>
      <c r="F68" s="81"/>
      <c r="G68" s="81"/>
      <c r="H68" s="81"/>
      <c r="I68" s="81"/>
      <c r="J68" s="81"/>
      <c r="K68" s="81"/>
      <c r="L68" s="81"/>
      <c r="M68" s="81"/>
      <c r="N68" s="81"/>
      <c r="O68" s="81"/>
      <c r="P68" s="81"/>
      <c r="Q68" s="81"/>
      <c r="R68" s="81"/>
      <c r="S68" s="81"/>
    </row>
    <row r="69" spans="1:19" s="4" customFormat="1" ht="54" customHeight="1" x14ac:dyDescent="0.25">
      <c r="B69" s="36"/>
      <c r="C69" s="77" t="s">
        <v>61</v>
      </c>
      <c r="D69" s="77"/>
      <c r="E69" s="77"/>
      <c r="F69" s="77"/>
      <c r="G69" s="77"/>
      <c r="H69" s="77"/>
      <c r="I69" s="77"/>
      <c r="J69" s="77"/>
      <c r="K69" s="77"/>
      <c r="L69" s="77"/>
      <c r="M69" s="77"/>
      <c r="N69" s="77"/>
      <c r="O69" s="77"/>
      <c r="P69" s="77"/>
      <c r="Q69" s="77"/>
      <c r="R69" s="77"/>
      <c r="S69" s="77"/>
    </row>
    <row r="70" spans="1:19" s="4" customFormat="1" ht="15" x14ac:dyDescent="0.25">
      <c r="B70" s="82"/>
      <c r="C70" s="82"/>
      <c r="D70" s="82"/>
      <c r="E70" s="82"/>
      <c r="F70" s="82"/>
      <c r="G70" s="82"/>
      <c r="H70" s="82"/>
      <c r="I70" s="82"/>
      <c r="J70" s="82"/>
      <c r="K70" s="82"/>
      <c r="L70" s="82"/>
      <c r="M70" s="82"/>
    </row>
    <row r="71" spans="1:19" s="4" customFormat="1" ht="24.75" customHeight="1" x14ac:dyDescent="0.25">
      <c r="B71" s="37"/>
      <c r="C71" s="78" t="s">
        <v>62</v>
      </c>
      <c r="D71" s="78"/>
      <c r="E71" s="78"/>
      <c r="F71" s="78"/>
      <c r="G71" s="78"/>
      <c r="H71" s="78"/>
      <c r="I71" s="78"/>
      <c r="J71" s="78"/>
      <c r="K71" s="78"/>
      <c r="L71" s="78"/>
      <c r="M71" s="78"/>
      <c r="N71" s="78"/>
      <c r="O71" s="78"/>
      <c r="P71" s="78"/>
      <c r="Q71" s="78"/>
      <c r="R71" s="78"/>
      <c r="S71" s="78"/>
    </row>
    <row r="72" spans="1:19" ht="0" hidden="1" customHeight="1" x14ac:dyDescent="0.25">
      <c r="A72" s="85" t="s">
        <v>17</v>
      </c>
      <c r="B72" s="85"/>
      <c r="C72" s="85"/>
      <c r="D72" s="85"/>
      <c r="E72" s="85"/>
      <c r="F72" s="85"/>
      <c r="G72" s="85"/>
      <c r="H72" s="85"/>
      <c r="I72" s="85"/>
      <c r="J72" s="85"/>
      <c r="K72" s="85"/>
      <c r="L72" s="85"/>
      <c r="M72" s="85"/>
      <c r="N72" s="85"/>
    </row>
  </sheetData>
  <sheetProtection selectLockedCells="1"/>
  <mergeCells count="43">
    <mergeCell ref="C65:G65"/>
    <mergeCell ref="A68:S68"/>
    <mergeCell ref="C69:S69"/>
    <mergeCell ref="B70:M70"/>
    <mergeCell ref="C71:S71"/>
    <mergeCell ref="A72:N72"/>
    <mergeCell ref="S21:S22"/>
    <mergeCell ref="C56:S56"/>
    <mergeCell ref="C57:S57"/>
    <mergeCell ref="C59:S59"/>
    <mergeCell ref="C61:G63"/>
    <mergeCell ref="C64:G64"/>
    <mergeCell ref="I21:I22"/>
    <mergeCell ref="J21:J22"/>
    <mergeCell ref="K21:L21"/>
    <mergeCell ref="M21:N21"/>
    <mergeCell ref="O21:P21"/>
    <mergeCell ref="Q21:R21"/>
    <mergeCell ref="C18:J18"/>
    <mergeCell ref="L18:S18"/>
    <mergeCell ref="C19:J19"/>
    <mergeCell ref="L19:S19"/>
    <mergeCell ref="C21:C22"/>
    <mergeCell ref="D21:D22"/>
    <mergeCell ref="E21:E22"/>
    <mergeCell ref="F21:F22"/>
    <mergeCell ref="G21:G22"/>
    <mergeCell ref="H21:H22"/>
    <mergeCell ref="C9:E9"/>
    <mergeCell ref="F9:G9"/>
    <mergeCell ref="J9:K9"/>
    <mergeCell ref="C12:S13"/>
    <mergeCell ref="C15:S15"/>
    <mergeCell ref="C16:S16"/>
    <mergeCell ref="B2:B5"/>
    <mergeCell ref="E2:Q2"/>
    <mergeCell ref="R2:S2"/>
    <mergeCell ref="E3:Q3"/>
    <mergeCell ref="R3:S3"/>
    <mergeCell ref="E4:Q5"/>
    <mergeCell ref="R4:S4"/>
    <mergeCell ref="R5:S5"/>
    <mergeCell ref="C2:D5"/>
  </mergeCells>
  <conditionalFormatting sqref="J23:J54">
    <cfRule type="containsText" dxfId="4" priority="4" operator="containsText" text="OFERTA CON PRECIO ARTIFICIALMENTE BAJO">
      <formula>NOT(ISERROR(SEARCH("OFERTA CON PRECIO ARTIFICIALMENTE BAJO",J23)))</formula>
    </cfRule>
    <cfRule type="containsText" dxfId="3" priority="5" operator="containsText" text="VALOR MÍNIMO ACEPTABLE">
      <formula>NOT(ISERROR(SEARCH("VALOR MÍNIMO ACEPTABLE",J23)))</formula>
    </cfRule>
  </conditionalFormatting>
  <conditionalFormatting sqref="S23:S54">
    <cfRule type="cellIs" dxfId="2" priority="1" operator="lessThan">
      <formula>0</formula>
    </cfRule>
    <cfRule type="cellIs" dxfId="1" priority="2" operator="greaterThan">
      <formula>0</formula>
    </cfRule>
    <cfRule type="cellIs" dxfId="0" priority="3" operator="equal">
      <formula>0</formula>
    </cfRule>
  </conditionalFormatting>
  <dataValidations count="2">
    <dataValidation type="whole" allowBlank="1" showInputMessage="1" showErrorMessage="1" errorTitle="SUPERA EL PRESUPUESTO OFICIAL" sqref="F23:F54" xr:uid="{7254BB4E-F6C6-4523-936C-1EED2063428E}">
      <formula1>0</formula1>
      <formula2>100000000000</formula2>
    </dataValidation>
    <dataValidation type="whole" allowBlank="1" showInputMessage="1" showErrorMessage="1" sqref="I23:I54" xr:uid="{FA6F5556-80C0-4A2C-AF35-24F576C09DBC}">
      <formula1>0</formula1>
      <formula2>F23</formula2>
    </dataValidation>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168FE21-3BF2-45A1-B254-18B21BD81302}">
          <x14:formula1>
            <xm:f>'Hoja Aux'!$E$4:$E$103</xm:f>
          </x14:formula1>
          <xm:sqref>O23:O54 Q23:Q54 K23:K54 M23:M54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8"/>
  <sheetViews>
    <sheetView showGridLines="0" view="pageBreakPreview" zoomScaleNormal="82" zoomScaleSheetLayoutView="100" workbookViewId="0">
      <selection activeCell="G14" sqref="G14:J14"/>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3"/>
      <c r="C2" s="113"/>
      <c r="D2" s="114" t="s">
        <v>0</v>
      </c>
      <c r="E2" s="115"/>
      <c r="F2" s="115"/>
      <c r="G2" s="115"/>
      <c r="H2" s="116"/>
      <c r="I2" s="114" t="s">
        <v>18</v>
      </c>
      <c r="J2" s="116"/>
      <c r="K2" s="2"/>
    </row>
    <row r="3" spans="2:11" ht="15" customHeight="1" x14ac:dyDescent="0.25">
      <c r="B3" s="113"/>
      <c r="C3" s="113"/>
      <c r="D3" s="114" t="s">
        <v>1</v>
      </c>
      <c r="E3" s="115"/>
      <c r="F3" s="115"/>
      <c r="G3" s="115"/>
      <c r="H3" s="116"/>
      <c r="I3" s="114" t="s">
        <v>63</v>
      </c>
      <c r="J3" s="116"/>
      <c r="K3" s="3"/>
    </row>
    <row r="4" spans="2:11" ht="15" customHeight="1" x14ac:dyDescent="0.25">
      <c r="B4" s="113"/>
      <c r="C4" s="113"/>
      <c r="D4" s="117" t="s">
        <v>2</v>
      </c>
      <c r="E4" s="118"/>
      <c r="F4" s="118"/>
      <c r="G4" s="118"/>
      <c r="H4" s="119"/>
      <c r="I4" s="114" t="s">
        <v>64</v>
      </c>
      <c r="J4" s="116"/>
      <c r="K4" s="3"/>
    </row>
    <row r="5" spans="2:11" ht="15" customHeight="1" x14ac:dyDescent="0.25">
      <c r="B5" s="113"/>
      <c r="C5" s="113"/>
      <c r="D5" s="120"/>
      <c r="E5" s="121"/>
      <c r="F5" s="121"/>
      <c r="G5" s="121"/>
      <c r="H5" s="122"/>
      <c r="I5" s="114" t="s">
        <v>65</v>
      </c>
      <c r="J5" s="116"/>
      <c r="K5" s="3"/>
    </row>
    <row r="6" spans="2:11" x14ac:dyDescent="0.25">
      <c r="K6" s="4"/>
    </row>
    <row r="7" spans="2:11" ht="15.75" customHeight="1" x14ac:dyDescent="0.25">
      <c r="B7" s="112" t="s">
        <v>19</v>
      </c>
      <c r="C7" s="112"/>
      <c r="D7" s="112"/>
      <c r="E7" s="112"/>
      <c r="F7" s="112"/>
      <c r="G7" s="112"/>
      <c r="H7" s="112"/>
      <c r="I7" s="112"/>
      <c r="J7" s="112"/>
      <c r="K7" s="5"/>
    </row>
    <row r="8" spans="2:11" ht="15.75" customHeight="1" x14ac:dyDescent="0.25">
      <c r="B8" s="109" t="s">
        <v>20</v>
      </c>
      <c r="C8" s="109" t="s">
        <v>21</v>
      </c>
      <c r="D8" s="109"/>
      <c r="E8" s="109"/>
      <c r="F8" s="109"/>
      <c r="G8" s="112" t="s">
        <v>22</v>
      </c>
      <c r="H8" s="112"/>
      <c r="I8" s="112"/>
      <c r="J8" s="112"/>
      <c r="K8" s="5"/>
    </row>
    <row r="9" spans="2:11" ht="15.75" customHeight="1" x14ac:dyDescent="0.25">
      <c r="B9" s="109"/>
      <c r="C9" s="6" t="s">
        <v>23</v>
      </c>
      <c r="D9" s="6" t="s">
        <v>24</v>
      </c>
      <c r="E9" s="109" t="s">
        <v>25</v>
      </c>
      <c r="F9" s="109"/>
      <c r="G9" s="112"/>
      <c r="H9" s="112"/>
      <c r="I9" s="112"/>
      <c r="J9" s="112"/>
      <c r="K9" s="5"/>
    </row>
    <row r="10" spans="2:11" ht="15.75" customHeight="1" x14ac:dyDescent="0.25">
      <c r="B10" s="7">
        <v>1</v>
      </c>
      <c r="C10" s="7">
        <v>2022</v>
      </c>
      <c r="D10" s="7">
        <v>1</v>
      </c>
      <c r="E10" s="107">
        <v>28</v>
      </c>
      <c r="F10" s="107"/>
      <c r="G10" s="108" t="s">
        <v>26</v>
      </c>
      <c r="H10" s="108"/>
      <c r="I10" s="108"/>
      <c r="J10" s="108"/>
      <c r="K10" s="8"/>
    </row>
    <row r="11" spans="2:11" ht="24.75" customHeight="1" x14ac:dyDescent="0.25">
      <c r="B11" s="7">
        <v>2</v>
      </c>
      <c r="C11" s="7">
        <v>2022</v>
      </c>
      <c r="D11" s="7">
        <v>5</v>
      </c>
      <c r="E11" s="107">
        <v>31</v>
      </c>
      <c r="F11" s="107"/>
      <c r="G11" s="108" t="s">
        <v>27</v>
      </c>
      <c r="H11" s="108"/>
      <c r="I11" s="108"/>
      <c r="J11" s="108"/>
      <c r="K11" s="8"/>
    </row>
    <row r="12" spans="2:11" ht="46.5" customHeight="1" x14ac:dyDescent="0.25">
      <c r="B12" s="7">
        <v>3</v>
      </c>
      <c r="C12" s="7">
        <v>2024</v>
      </c>
      <c r="D12" s="7">
        <v>4</v>
      </c>
      <c r="E12" s="107">
        <v>29</v>
      </c>
      <c r="F12" s="107"/>
      <c r="G12" s="108" t="s">
        <v>28</v>
      </c>
      <c r="H12" s="108"/>
      <c r="I12" s="108"/>
      <c r="J12" s="108"/>
      <c r="K12" s="8"/>
    </row>
    <row r="13" spans="2:11" ht="154.5" customHeight="1" x14ac:dyDescent="0.25">
      <c r="B13" s="7">
        <v>4</v>
      </c>
      <c r="C13" s="7">
        <v>2024</v>
      </c>
      <c r="D13" s="7">
        <v>7</v>
      </c>
      <c r="E13" s="107">
        <v>31</v>
      </c>
      <c r="F13" s="107"/>
      <c r="G13" s="108" t="s">
        <v>52</v>
      </c>
      <c r="H13" s="108"/>
      <c r="I13" s="108"/>
      <c r="J13" s="108"/>
      <c r="K13" s="8"/>
    </row>
    <row r="14" spans="2:11" ht="103.5" customHeight="1" x14ac:dyDescent="0.25">
      <c r="B14" s="7">
        <v>5</v>
      </c>
      <c r="C14" s="7">
        <v>2025</v>
      </c>
      <c r="D14" s="7">
        <v>2</v>
      </c>
      <c r="E14" s="107"/>
      <c r="F14" s="107"/>
      <c r="G14" s="108" t="s">
        <v>75</v>
      </c>
      <c r="H14" s="108"/>
      <c r="I14" s="108"/>
      <c r="J14" s="108"/>
      <c r="K14" s="8"/>
    </row>
    <row r="15" spans="2:11" ht="15.75" customHeight="1" x14ac:dyDescent="0.25">
      <c r="B15" s="109" t="s">
        <v>29</v>
      </c>
      <c r="C15" s="109"/>
      <c r="D15" s="109"/>
      <c r="E15" s="109"/>
      <c r="F15" s="109"/>
      <c r="G15" s="109"/>
      <c r="H15" s="109"/>
      <c r="I15" s="109"/>
      <c r="J15" s="109"/>
      <c r="K15" s="9"/>
    </row>
    <row r="16" spans="2:11" x14ac:dyDescent="0.25">
      <c r="B16" s="109" t="s">
        <v>30</v>
      </c>
      <c r="C16" s="109"/>
      <c r="D16" s="109"/>
      <c r="E16" s="109"/>
      <c r="F16" s="109" t="s">
        <v>31</v>
      </c>
      <c r="G16" s="109"/>
      <c r="H16" s="109"/>
      <c r="I16" s="109"/>
      <c r="J16" s="109"/>
      <c r="K16" s="9"/>
    </row>
    <row r="17" spans="2:11" ht="15.75" customHeight="1" x14ac:dyDescent="0.25">
      <c r="B17" s="107" t="s">
        <v>32</v>
      </c>
      <c r="C17" s="107"/>
      <c r="D17" s="107"/>
      <c r="E17" s="107"/>
      <c r="F17" s="107" t="s">
        <v>68</v>
      </c>
      <c r="G17" s="107"/>
      <c r="H17" s="107"/>
      <c r="I17" s="107"/>
      <c r="J17" s="107"/>
      <c r="K17" s="10"/>
    </row>
    <row r="18" spans="2:11" x14ac:dyDescent="0.25">
      <c r="B18" s="109" t="s">
        <v>33</v>
      </c>
      <c r="C18" s="109"/>
      <c r="D18" s="109"/>
      <c r="E18" s="109"/>
      <c r="F18" s="109"/>
      <c r="G18" s="109"/>
      <c r="H18" s="109"/>
      <c r="I18" s="109"/>
      <c r="J18" s="109"/>
      <c r="K18" s="9"/>
    </row>
    <row r="19" spans="2:11" x14ac:dyDescent="0.25">
      <c r="B19" s="109" t="s">
        <v>30</v>
      </c>
      <c r="C19" s="109"/>
      <c r="D19" s="109"/>
      <c r="E19" s="109"/>
      <c r="F19" s="109" t="s">
        <v>31</v>
      </c>
      <c r="G19" s="109"/>
      <c r="H19" s="109"/>
      <c r="I19" s="109"/>
      <c r="J19" s="109"/>
      <c r="K19" s="9"/>
    </row>
    <row r="20" spans="2:11" ht="15.75" customHeight="1" x14ac:dyDescent="0.25">
      <c r="B20" s="110" t="s">
        <v>34</v>
      </c>
      <c r="C20" s="110"/>
      <c r="D20" s="110"/>
      <c r="E20" s="110"/>
      <c r="F20" s="110" t="s">
        <v>35</v>
      </c>
      <c r="G20" s="110"/>
      <c r="H20" s="110"/>
      <c r="I20" s="110"/>
      <c r="J20" s="110"/>
      <c r="K20" s="11"/>
    </row>
    <row r="21" spans="2:11" ht="15.75" customHeight="1" x14ac:dyDescent="0.25">
      <c r="B21" s="112" t="s">
        <v>36</v>
      </c>
      <c r="C21" s="112"/>
      <c r="D21" s="112"/>
      <c r="E21" s="112"/>
      <c r="F21" s="112"/>
      <c r="G21" s="112"/>
      <c r="H21" s="112"/>
      <c r="I21" s="112"/>
      <c r="J21" s="112"/>
      <c r="K21" s="5"/>
    </row>
    <row r="22" spans="2:11" x14ac:dyDescent="0.25">
      <c r="B22" s="109" t="s">
        <v>30</v>
      </c>
      <c r="C22" s="109"/>
      <c r="D22" s="109"/>
      <c r="E22" s="109" t="s">
        <v>31</v>
      </c>
      <c r="F22" s="109"/>
      <c r="G22" s="109"/>
      <c r="H22" s="109" t="s">
        <v>37</v>
      </c>
      <c r="I22" s="109"/>
      <c r="J22" s="109"/>
      <c r="K22" s="9"/>
    </row>
    <row r="23" spans="2:11" x14ac:dyDescent="0.25">
      <c r="B23" s="109"/>
      <c r="C23" s="109"/>
      <c r="D23" s="109"/>
      <c r="E23" s="109"/>
      <c r="F23" s="109"/>
      <c r="G23" s="109"/>
      <c r="H23" s="6" t="s">
        <v>23</v>
      </c>
      <c r="I23" s="6" t="s">
        <v>24</v>
      </c>
      <c r="J23" s="6" t="s">
        <v>25</v>
      </c>
      <c r="K23" s="9"/>
    </row>
    <row r="24" spans="2:11" x14ac:dyDescent="0.25">
      <c r="B24" s="107" t="s">
        <v>38</v>
      </c>
      <c r="C24" s="107"/>
      <c r="D24" s="107"/>
      <c r="E24" s="110" t="s">
        <v>39</v>
      </c>
      <c r="F24" s="110"/>
      <c r="G24" s="110"/>
      <c r="H24" s="7">
        <v>2025</v>
      </c>
      <c r="I24" s="7">
        <v>2</v>
      </c>
      <c r="J24" s="7"/>
      <c r="K24" s="10"/>
    </row>
    <row r="25" spans="2:11" x14ac:dyDescent="0.25">
      <c r="K25" s="4"/>
    </row>
    <row r="26" spans="2:11" ht="56.25" customHeight="1" x14ac:dyDescent="0.25">
      <c r="B26" s="4"/>
      <c r="C26" s="111" t="s">
        <v>40</v>
      </c>
      <c r="D26" s="111"/>
      <c r="E26" s="111"/>
      <c r="F26" s="111"/>
      <c r="G26" s="111"/>
      <c r="H26" s="111"/>
      <c r="I26" s="111"/>
      <c r="K26" s="4"/>
    </row>
    <row r="27" spans="2:11" ht="16.5" customHeight="1" x14ac:dyDescent="0.25">
      <c r="E27" s="106" t="s">
        <v>41</v>
      </c>
      <c r="F27" s="106"/>
      <c r="G27" s="106"/>
      <c r="H27" s="106"/>
      <c r="I27" s="106"/>
      <c r="J27" s="106"/>
      <c r="K27" s="12"/>
    </row>
    <row r="28" spans="2:11" x14ac:dyDescent="0.25">
      <c r="B28" s="4"/>
      <c r="C28" s="4"/>
      <c r="D28" s="4"/>
      <c r="E28" s="106"/>
      <c r="F28" s="106"/>
      <c r="G28" s="106"/>
      <c r="H28" s="106"/>
      <c r="I28" s="106"/>
      <c r="J28" s="106"/>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0" t="s">
        <v>67</v>
      </c>
    </row>
    <row r="4" spans="5:9" x14ac:dyDescent="0.25">
      <c r="E4" s="41">
        <v>0.01</v>
      </c>
      <c r="G4" s="20" t="s">
        <v>42</v>
      </c>
      <c r="H4" s="20" t="s">
        <v>43</v>
      </c>
      <c r="I4" s="20" t="s">
        <v>44</v>
      </c>
    </row>
    <row r="5" spans="5:9" x14ac:dyDescent="0.25">
      <c r="E5" s="42">
        <v>0.02</v>
      </c>
      <c r="G5" s="1" t="s">
        <v>45</v>
      </c>
      <c r="H5" s="21" t="s">
        <v>46</v>
      </c>
      <c r="I5" s="21" t="s">
        <v>47</v>
      </c>
    </row>
    <row r="6" spans="5:9" x14ac:dyDescent="0.25">
      <c r="E6" s="42">
        <v>0.03</v>
      </c>
      <c r="G6" s="21"/>
      <c r="H6" s="21" t="s">
        <v>48</v>
      </c>
      <c r="I6" s="21" t="s">
        <v>49</v>
      </c>
    </row>
    <row r="7" spans="5:9" x14ac:dyDescent="0.25">
      <c r="E7" s="42">
        <v>0.04</v>
      </c>
      <c r="G7" s="21"/>
      <c r="H7" s="21"/>
      <c r="I7" s="21" t="s">
        <v>50</v>
      </c>
    </row>
    <row r="8" spans="5:9" x14ac:dyDescent="0.25">
      <c r="E8" s="42">
        <v>0.05</v>
      </c>
      <c r="G8" s="21"/>
      <c r="H8" s="21"/>
      <c r="I8" s="1" t="s">
        <v>51</v>
      </c>
    </row>
    <row r="9" spans="5:9" x14ac:dyDescent="0.25">
      <c r="E9" s="42">
        <v>0.06</v>
      </c>
    </row>
    <row r="10" spans="5:9" x14ac:dyDescent="0.25">
      <c r="E10" s="42">
        <v>7.0000000000000007E-2</v>
      </c>
    </row>
    <row r="11" spans="5:9" x14ac:dyDescent="0.25">
      <c r="E11" s="42">
        <v>0.08</v>
      </c>
    </row>
    <row r="12" spans="5:9" x14ac:dyDescent="0.25">
      <c r="E12" s="42">
        <v>0.09</v>
      </c>
    </row>
    <row r="13" spans="5:9" x14ac:dyDescent="0.25">
      <c r="E13" s="42">
        <v>0.1</v>
      </c>
    </row>
    <row r="14" spans="5:9" x14ac:dyDescent="0.25">
      <c r="E14" s="42">
        <v>0.11</v>
      </c>
    </row>
    <row r="15" spans="5:9" x14ac:dyDescent="0.25">
      <c r="E15" s="42">
        <v>0.12</v>
      </c>
    </row>
    <row r="16" spans="5:9" x14ac:dyDescent="0.25">
      <c r="E16" s="42">
        <v>0.13</v>
      </c>
    </row>
    <row r="17" spans="5:5" x14ac:dyDescent="0.25">
      <c r="E17" s="42">
        <v>0.14000000000000001</v>
      </c>
    </row>
    <row r="18" spans="5:5" x14ac:dyDescent="0.25">
      <c r="E18" s="42">
        <v>0.15</v>
      </c>
    </row>
    <row r="19" spans="5:5" x14ac:dyDescent="0.25">
      <c r="E19" s="42">
        <v>0.16</v>
      </c>
    </row>
    <row r="20" spans="5:5" x14ac:dyDescent="0.25">
      <c r="E20" s="42">
        <v>0.17</v>
      </c>
    </row>
    <row r="21" spans="5:5" x14ac:dyDescent="0.25">
      <c r="E21" s="42">
        <v>0.18</v>
      </c>
    </row>
    <row r="22" spans="5:5" x14ac:dyDescent="0.25">
      <c r="E22" s="42">
        <v>0.19</v>
      </c>
    </row>
    <row r="23" spans="5:5" x14ac:dyDescent="0.25">
      <c r="E23" s="42">
        <v>0.2</v>
      </c>
    </row>
    <row r="24" spans="5:5" x14ac:dyDescent="0.25">
      <c r="E24" s="42">
        <v>0.21</v>
      </c>
    </row>
    <row r="25" spans="5:5" x14ac:dyDescent="0.25">
      <c r="E25" s="42">
        <v>0.22</v>
      </c>
    </row>
    <row r="26" spans="5:5" x14ac:dyDescent="0.25">
      <c r="E26" s="42">
        <v>0.23</v>
      </c>
    </row>
    <row r="27" spans="5:5" x14ac:dyDescent="0.25">
      <c r="E27" s="42">
        <v>0.24</v>
      </c>
    </row>
    <row r="28" spans="5:5" x14ac:dyDescent="0.25">
      <c r="E28" s="42">
        <v>0.25</v>
      </c>
    </row>
    <row r="29" spans="5:5" x14ac:dyDescent="0.25">
      <c r="E29" s="42">
        <v>0.26</v>
      </c>
    </row>
    <row r="30" spans="5:5" x14ac:dyDescent="0.25">
      <c r="E30" s="42">
        <v>0.27</v>
      </c>
    </row>
    <row r="31" spans="5:5" x14ac:dyDescent="0.25">
      <c r="E31" s="42">
        <v>0.28000000000000003</v>
      </c>
    </row>
    <row r="32" spans="5:5" x14ac:dyDescent="0.25">
      <c r="E32" s="42">
        <v>0.28999999999999998</v>
      </c>
    </row>
    <row r="33" spans="5:5" x14ac:dyDescent="0.25">
      <c r="E33" s="42">
        <v>0.3</v>
      </c>
    </row>
    <row r="34" spans="5:5" x14ac:dyDescent="0.25">
      <c r="E34" s="42">
        <v>0.31</v>
      </c>
    </row>
    <row r="35" spans="5:5" x14ac:dyDescent="0.25">
      <c r="E35" s="42">
        <v>0.32</v>
      </c>
    </row>
    <row r="36" spans="5:5" x14ac:dyDescent="0.25">
      <c r="E36" s="42">
        <v>0.33</v>
      </c>
    </row>
    <row r="37" spans="5:5" x14ac:dyDescent="0.25">
      <c r="E37" s="42">
        <v>0.34</v>
      </c>
    </row>
    <row r="38" spans="5:5" x14ac:dyDescent="0.25">
      <c r="E38" s="42">
        <v>0.35</v>
      </c>
    </row>
    <row r="39" spans="5:5" x14ac:dyDescent="0.25">
      <c r="E39" s="42">
        <v>0.36</v>
      </c>
    </row>
    <row r="40" spans="5:5" x14ac:dyDescent="0.25">
      <c r="E40" s="42">
        <v>0.37</v>
      </c>
    </row>
    <row r="41" spans="5:5" x14ac:dyDescent="0.25">
      <c r="E41" s="42">
        <v>0.38</v>
      </c>
    </row>
    <row r="42" spans="5:5" x14ac:dyDescent="0.25">
      <c r="E42" s="42">
        <v>0.39</v>
      </c>
    </row>
    <row r="43" spans="5:5" x14ac:dyDescent="0.25">
      <c r="E43" s="42">
        <v>0.4</v>
      </c>
    </row>
    <row r="44" spans="5:5" x14ac:dyDescent="0.25">
      <c r="E44" s="42">
        <v>0.41</v>
      </c>
    </row>
    <row r="45" spans="5:5" x14ac:dyDescent="0.25">
      <c r="E45" s="42">
        <v>0.42</v>
      </c>
    </row>
    <row r="46" spans="5:5" x14ac:dyDescent="0.25">
      <c r="E46" s="42">
        <v>0.43</v>
      </c>
    </row>
    <row r="47" spans="5:5" x14ac:dyDescent="0.25">
      <c r="E47" s="42">
        <v>0.44</v>
      </c>
    </row>
    <row r="48" spans="5:5" x14ac:dyDescent="0.25">
      <c r="E48" s="42">
        <v>0.45</v>
      </c>
    </row>
    <row r="49" spans="5:5" x14ac:dyDescent="0.25">
      <c r="E49" s="42">
        <v>0.46</v>
      </c>
    </row>
    <row r="50" spans="5:5" x14ac:dyDescent="0.25">
      <c r="E50" s="42">
        <v>0.47</v>
      </c>
    </row>
    <row r="51" spans="5:5" x14ac:dyDescent="0.25">
      <c r="E51" s="42">
        <v>0.48</v>
      </c>
    </row>
    <row r="52" spans="5:5" x14ac:dyDescent="0.25">
      <c r="E52" s="42">
        <v>0.49</v>
      </c>
    </row>
    <row r="53" spans="5:5" x14ac:dyDescent="0.25">
      <c r="E53" s="42">
        <v>0.5</v>
      </c>
    </row>
    <row r="54" spans="5:5" x14ac:dyDescent="0.25">
      <c r="E54" s="42">
        <f t="shared" ref="E54:E70" si="0">+E53+1%</f>
        <v>0.51</v>
      </c>
    </row>
    <row r="55" spans="5:5" x14ac:dyDescent="0.25">
      <c r="E55" s="42">
        <f t="shared" si="0"/>
        <v>0.52</v>
      </c>
    </row>
    <row r="56" spans="5:5" x14ac:dyDescent="0.25">
      <c r="E56" s="42">
        <f t="shared" si="0"/>
        <v>0.53</v>
      </c>
    </row>
    <row r="57" spans="5:5" x14ac:dyDescent="0.25">
      <c r="E57" s="42">
        <f t="shared" si="0"/>
        <v>0.54</v>
      </c>
    </row>
    <row r="58" spans="5:5" x14ac:dyDescent="0.25">
      <c r="E58" s="42">
        <f t="shared" si="0"/>
        <v>0.55000000000000004</v>
      </c>
    </row>
    <row r="59" spans="5:5" x14ac:dyDescent="0.25">
      <c r="E59" s="42">
        <f t="shared" si="0"/>
        <v>0.56000000000000005</v>
      </c>
    </row>
    <row r="60" spans="5:5" x14ac:dyDescent="0.25">
      <c r="E60" s="42">
        <f t="shared" si="0"/>
        <v>0.57000000000000006</v>
      </c>
    </row>
    <row r="61" spans="5:5" x14ac:dyDescent="0.25">
      <c r="E61" s="42">
        <f t="shared" si="0"/>
        <v>0.58000000000000007</v>
      </c>
    </row>
    <row r="62" spans="5:5" x14ac:dyDescent="0.25">
      <c r="E62" s="42">
        <f t="shared" si="0"/>
        <v>0.59000000000000008</v>
      </c>
    </row>
    <row r="63" spans="5:5" x14ac:dyDescent="0.25">
      <c r="E63" s="42">
        <f t="shared" si="0"/>
        <v>0.60000000000000009</v>
      </c>
    </row>
    <row r="64" spans="5:5" x14ac:dyDescent="0.25">
      <c r="E64" s="42">
        <f t="shared" si="0"/>
        <v>0.6100000000000001</v>
      </c>
    </row>
    <row r="65" spans="5:5" x14ac:dyDescent="0.25">
      <c r="E65" s="42">
        <f>+E64+1%</f>
        <v>0.62000000000000011</v>
      </c>
    </row>
    <row r="66" spans="5:5" x14ac:dyDescent="0.25">
      <c r="E66" s="42">
        <f t="shared" si="0"/>
        <v>0.63000000000000012</v>
      </c>
    </row>
    <row r="67" spans="5:5" x14ac:dyDescent="0.25">
      <c r="E67" s="42">
        <f t="shared" si="0"/>
        <v>0.64000000000000012</v>
      </c>
    </row>
    <row r="68" spans="5:5" x14ac:dyDescent="0.25">
      <c r="E68" s="42">
        <f t="shared" si="0"/>
        <v>0.65000000000000013</v>
      </c>
    </row>
    <row r="69" spans="5:5" x14ac:dyDescent="0.25">
      <c r="E69" s="42">
        <f t="shared" si="0"/>
        <v>0.66000000000000014</v>
      </c>
    </row>
    <row r="70" spans="5:5" x14ac:dyDescent="0.25">
      <c r="E70" s="42">
        <f t="shared" si="0"/>
        <v>0.67000000000000015</v>
      </c>
    </row>
    <row r="71" spans="5:5" x14ac:dyDescent="0.25">
      <c r="E71" s="42">
        <f t="shared" ref="E71:E82" si="1">+E70+1%</f>
        <v>0.68000000000000016</v>
      </c>
    </row>
    <row r="72" spans="5:5" x14ac:dyDescent="0.25">
      <c r="E72" s="42">
        <f t="shared" si="1"/>
        <v>0.69000000000000017</v>
      </c>
    </row>
    <row r="73" spans="5:5" x14ac:dyDescent="0.25">
      <c r="E73" s="42">
        <f t="shared" si="1"/>
        <v>0.70000000000000018</v>
      </c>
    </row>
    <row r="74" spans="5:5" x14ac:dyDescent="0.25">
      <c r="E74" s="42">
        <f t="shared" si="1"/>
        <v>0.71000000000000019</v>
      </c>
    </row>
    <row r="75" spans="5:5" x14ac:dyDescent="0.25">
      <c r="E75" s="42">
        <f t="shared" si="1"/>
        <v>0.7200000000000002</v>
      </c>
    </row>
    <row r="76" spans="5:5" x14ac:dyDescent="0.25">
      <c r="E76" s="42">
        <f t="shared" si="1"/>
        <v>0.7300000000000002</v>
      </c>
    </row>
    <row r="77" spans="5:5" x14ac:dyDescent="0.25">
      <c r="E77" s="42">
        <f t="shared" si="1"/>
        <v>0.74000000000000021</v>
      </c>
    </row>
    <row r="78" spans="5:5" x14ac:dyDescent="0.25">
      <c r="E78" s="42">
        <f t="shared" si="1"/>
        <v>0.75000000000000022</v>
      </c>
    </row>
    <row r="79" spans="5:5" x14ac:dyDescent="0.25">
      <c r="E79" s="42">
        <f t="shared" si="1"/>
        <v>0.76000000000000023</v>
      </c>
    </row>
    <row r="80" spans="5:5" x14ac:dyDescent="0.25">
      <c r="E80" s="42">
        <f t="shared" si="1"/>
        <v>0.77000000000000024</v>
      </c>
    </row>
    <row r="81" spans="5:5" x14ac:dyDescent="0.25">
      <c r="E81" s="42">
        <f t="shared" si="1"/>
        <v>0.78000000000000025</v>
      </c>
    </row>
    <row r="82" spans="5:5" x14ac:dyDescent="0.25">
      <c r="E82" s="42">
        <f t="shared" si="1"/>
        <v>0.79000000000000026</v>
      </c>
    </row>
    <row r="83" spans="5:5" x14ac:dyDescent="0.25">
      <c r="E83" s="42">
        <f>+E82+1%</f>
        <v>0.80000000000000027</v>
      </c>
    </row>
    <row r="84" spans="5:5" x14ac:dyDescent="0.25">
      <c r="E84" s="42">
        <f t="shared" ref="E84:E93" si="2">+E83+1%</f>
        <v>0.81000000000000028</v>
      </c>
    </row>
    <row r="85" spans="5:5" x14ac:dyDescent="0.25">
      <c r="E85" s="42">
        <f t="shared" si="2"/>
        <v>0.82000000000000028</v>
      </c>
    </row>
    <row r="86" spans="5:5" x14ac:dyDescent="0.25">
      <c r="E86" s="42">
        <f t="shared" si="2"/>
        <v>0.83000000000000029</v>
      </c>
    </row>
    <row r="87" spans="5:5" x14ac:dyDescent="0.25">
      <c r="E87" s="42">
        <f t="shared" si="2"/>
        <v>0.8400000000000003</v>
      </c>
    </row>
    <row r="88" spans="5:5" x14ac:dyDescent="0.25">
      <c r="E88" s="42">
        <f t="shared" si="2"/>
        <v>0.85000000000000031</v>
      </c>
    </row>
    <row r="89" spans="5:5" x14ac:dyDescent="0.25">
      <c r="E89" s="42">
        <f t="shared" si="2"/>
        <v>0.86000000000000032</v>
      </c>
    </row>
    <row r="90" spans="5:5" x14ac:dyDescent="0.25">
      <c r="E90" s="42">
        <f t="shared" si="2"/>
        <v>0.87000000000000033</v>
      </c>
    </row>
    <row r="91" spans="5:5" x14ac:dyDescent="0.25">
      <c r="E91" s="42">
        <f t="shared" si="2"/>
        <v>0.88000000000000034</v>
      </c>
    </row>
    <row r="92" spans="5:5" x14ac:dyDescent="0.25">
      <c r="E92" s="42">
        <f t="shared" si="2"/>
        <v>0.89000000000000035</v>
      </c>
    </row>
    <row r="93" spans="5:5" x14ac:dyDescent="0.25">
      <c r="E93" s="42">
        <f t="shared" si="2"/>
        <v>0.90000000000000036</v>
      </c>
    </row>
    <row r="94" spans="5:5" x14ac:dyDescent="0.25">
      <c r="E94" s="42">
        <f t="shared" ref="E94:E103" si="3">+E93+1%</f>
        <v>0.91000000000000036</v>
      </c>
    </row>
    <row r="95" spans="5:5" x14ac:dyDescent="0.25">
      <c r="E95" s="42">
        <f t="shared" si="3"/>
        <v>0.92000000000000037</v>
      </c>
    </row>
    <row r="96" spans="5:5" x14ac:dyDescent="0.25">
      <c r="E96" s="42">
        <f t="shared" si="3"/>
        <v>0.93000000000000038</v>
      </c>
    </row>
    <row r="97" spans="5:5" x14ac:dyDescent="0.25">
      <c r="E97" s="42">
        <f t="shared" si="3"/>
        <v>0.94000000000000039</v>
      </c>
    </row>
    <row r="98" spans="5:5" x14ac:dyDescent="0.25">
      <c r="E98" s="42">
        <f t="shared" si="3"/>
        <v>0.9500000000000004</v>
      </c>
    </row>
    <row r="99" spans="5:5" x14ac:dyDescent="0.25">
      <c r="E99" s="42">
        <f t="shared" si="3"/>
        <v>0.96000000000000041</v>
      </c>
    </row>
    <row r="100" spans="5:5" x14ac:dyDescent="0.25">
      <c r="E100" s="42">
        <f t="shared" si="3"/>
        <v>0.97000000000000042</v>
      </c>
    </row>
    <row r="101" spans="5:5" x14ac:dyDescent="0.25">
      <c r="E101" s="42">
        <f t="shared" si="3"/>
        <v>0.98000000000000043</v>
      </c>
    </row>
    <row r="102" spans="5:5" x14ac:dyDescent="0.25">
      <c r="E102" s="42">
        <f t="shared" si="3"/>
        <v>0.99000000000000044</v>
      </c>
    </row>
    <row r="103" spans="5:5" x14ac:dyDescent="0.25">
      <c r="E103" s="4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PRECIOS BAJOS (4 PAS)</vt:lpstr>
      <vt:lpstr>PRECIOS BAJOS (12-19 PAS) </vt:lpstr>
      <vt:lpstr>PRECIOS BAJOS (20-27 PAS) </vt:lpstr>
      <vt:lpstr>PRECIOS BAJOS (28-40 PAS) </vt:lpstr>
      <vt:lpstr>CONTROL CAMBIOS</vt:lpstr>
      <vt:lpstr>Hoja Aux</vt:lpstr>
      <vt:lpstr>'CONTROL CAMBIOS'!Área_de_impresión</vt:lpstr>
      <vt:lpstr>'PRECIOS BAJOS (12-19 PAS) '!Área_de_impresión</vt:lpstr>
      <vt:lpstr>'PRECIOS BAJOS (20-27 PAS) '!Área_de_impresión</vt:lpstr>
      <vt:lpstr>'PRECIOS BAJOS (28-40 PAS) '!Área_de_impresión</vt:lpstr>
      <vt:lpstr>'PRECIOS BAJOS (4 PAS)'!Área_de_impresión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EXTENSION ZIPAQUIRA</cp:lastModifiedBy>
  <cp:revision/>
  <cp:lastPrinted>2025-02-17T21:41:42Z</cp:lastPrinted>
  <dcterms:created xsi:type="dcterms:W3CDTF">2022-01-21T16:30:23Z</dcterms:created>
  <dcterms:modified xsi:type="dcterms:W3CDTF">2025-05-19T20:01:43Z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