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mailunicundiedu-my.sharepoint.com/personal/compras_zipa_ucundinamarca_edu_co/Documents/INVITACIONES PÚBLICAS ZIPA/1. INVITACIONES PÚBLICAS ZIPA/Z-CD-026 TRANSPORTE PASAJEROS/04. ANEXOS PUBLICACIÓN/"/>
    </mc:Choice>
  </mc:AlternateContent>
  <xr:revisionPtr revIDLastSave="160" documentId="13_ncr:1_{F325527D-AE3E-4150-8C66-BA9D114568FD}" xr6:coauthVersionLast="47" xr6:coauthVersionMax="47" xr10:uidLastSave="{7300C66C-EF84-45CC-AC1B-31D0F6A7F493}"/>
  <bookViews>
    <workbookView xWindow="-120" yWindow="-120" windowWidth="29040" windowHeight="15720" tabRatio="876"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Servicios'!$A$1:$Q$162</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41" i="7" l="1"/>
  <c r="P141" i="7" s="1"/>
  <c r="L141" i="7"/>
  <c r="M141" i="7" s="1"/>
  <c r="J141" i="7"/>
  <c r="N140" i="7"/>
  <c r="O140" i="7" s="1"/>
  <c r="L140" i="7"/>
  <c r="J140" i="7"/>
  <c r="M140" i="7" s="1"/>
  <c r="N139" i="7"/>
  <c r="O139" i="7" s="1"/>
  <c r="L139" i="7"/>
  <c r="J139" i="7"/>
  <c r="M139" i="7" s="1"/>
  <c r="N138" i="7"/>
  <c r="O138" i="7" s="1"/>
  <c r="L138" i="7"/>
  <c r="J138" i="7"/>
  <c r="M138" i="7" s="1"/>
  <c r="N137" i="7"/>
  <c r="O137" i="7" s="1"/>
  <c r="L137" i="7"/>
  <c r="J137" i="7"/>
  <c r="M137" i="7" s="1"/>
  <c r="N136" i="7"/>
  <c r="L136" i="7"/>
  <c r="J136" i="7"/>
  <c r="M136" i="7" s="1"/>
  <c r="N135" i="7"/>
  <c r="L135" i="7"/>
  <c r="J135" i="7"/>
  <c r="M135" i="7" s="1"/>
  <c r="N134" i="7"/>
  <c r="M134" i="7"/>
  <c r="L134" i="7"/>
  <c r="J134" i="7"/>
  <c r="N133" i="7"/>
  <c r="P133" i="7" s="1"/>
  <c r="L133" i="7"/>
  <c r="J133" i="7"/>
  <c r="M133" i="7" s="1"/>
  <c r="N132" i="7"/>
  <c r="L132" i="7"/>
  <c r="J132" i="7"/>
  <c r="M132" i="7" s="1"/>
  <c r="N131" i="7"/>
  <c r="P131" i="7" s="1"/>
  <c r="L131" i="7"/>
  <c r="J131" i="7"/>
  <c r="M131" i="7" s="1"/>
  <c r="N130" i="7"/>
  <c r="P130" i="7" s="1"/>
  <c r="L130" i="7"/>
  <c r="J130" i="7"/>
  <c r="M130" i="7" s="1"/>
  <c r="N129" i="7"/>
  <c r="O129" i="7" s="1"/>
  <c r="L129" i="7"/>
  <c r="J129" i="7"/>
  <c r="M129" i="7" s="1"/>
  <c r="N128" i="7"/>
  <c r="P128" i="7" s="1"/>
  <c r="L128" i="7"/>
  <c r="M128" i="7" s="1"/>
  <c r="J128" i="7"/>
  <c r="N127" i="7"/>
  <c r="O127" i="7" s="1"/>
  <c r="L127" i="7"/>
  <c r="J127" i="7"/>
  <c r="M127" i="7" s="1"/>
  <c r="N126" i="7"/>
  <c r="O126" i="7" s="1"/>
  <c r="L126" i="7"/>
  <c r="J126" i="7"/>
  <c r="M126" i="7" s="1"/>
  <c r="N125" i="7"/>
  <c r="L125" i="7"/>
  <c r="J125" i="7"/>
  <c r="M125" i="7" s="1"/>
  <c r="N124" i="7"/>
  <c r="O124" i="7" s="1"/>
  <c r="L124" i="7"/>
  <c r="J124" i="7"/>
  <c r="M124" i="7" s="1"/>
  <c r="N123" i="7"/>
  <c r="L123" i="7"/>
  <c r="J123" i="7"/>
  <c r="M123" i="7" s="1"/>
  <c r="N122" i="7"/>
  <c r="L122" i="7"/>
  <c r="J122" i="7"/>
  <c r="M122" i="7" s="1"/>
  <c r="N121" i="7"/>
  <c r="P121" i="7" s="1"/>
  <c r="M121" i="7"/>
  <c r="L121" i="7"/>
  <c r="J121" i="7"/>
  <c r="N120" i="7"/>
  <c r="L120" i="7"/>
  <c r="J120" i="7"/>
  <c r="M120" i="7" s="1"/>
  <c r="N119" i="7"/>
  <c r="L119" i="7"/>
  <c r="J119" i="7"/>
  <c r="M119" i="7" s="1"/>
  <c r="N118" i="7"/>
  <c r="L118" i="7"/>
  <c r="J118" i="7"/>
  <c r="M118" i="7" s="1"/>
  <c r="N117" i="7"/>
  <c r="P117" i="7" s="1"/>
  <c r="L117" i="7"/>
  <c r="M117" i="7" s="1"/>
  <c r="J117" i="7"/>
  <c r="N116" i="7"/>
  <c r="O116" i="7" s="1"/>
  <c r="L116" i="7"/>
  <c r="J116" i="7"/>
  <c r="M116" i="7" s="1"/>
  <c r="N115" i="7"/>
  <c r="P115" i="7" s="1"/>
  <c r="L115" i="7"/>
  <c r="J115" i="7"/>
  <c r="M115" i="7" s="1"/>
  <c r="N114" i="7"/>
  <c r="P114" i="7" s="1"/>
  <c r="L114" i="7"/>
  <c r="J114" i="7"/>
  <c r="M114" i="7" s="1"/>
  <c r="N113" i="7"/>
  <c r="O113" i="7" s="1"/>
  <c r="L113" i="7"/>
  <c r="J113" i="7"/>
  <c r="M113" i="7" s="1"/>
  <c r="N112" i="7"/>
  <c r="L112" i="7"/>
  <c r="J112" i="7"/>
  <c r="M112" i="7" s="1"/>
  <c r="N111" i="7"/>
  <c r="L111" i="7"/>
  <c r="J111" i="7"/>
  <c r="M111" i="7" s="1"/>
  <c r="N110" i="7"/>
  <c r="M110" i="7"/>
  <c r="L110" i="7"/>
  <c r="J110" i="7"/>
  <c r="N109" i="7"/>
  <c r="P109" i="7" s="1"/>
  <c r="L109" i="7"/>
  <c r="J109" i="7"/>
  <c r="M109" i="7" s="1"/>
  <c r="N108" i="7"/>
  <c r="L108" i="7"/>
  <c r="J108" i="7"/>
  <c r="N107" i="7"/>
  <c r="O107" i="7" s="1"/>
  <c r="L107" i="7"/>
  <c r="J107" i="7"/>
  <c r="M107" i="7" s="1"/>
  <c r="N106" i="7"/>
  <c r="L106" i="7"/>
  <c r="J106" i="7"/>
  <c r="M106" i="7" s="1"/>
  <c r="N105" i="7"/>
  <c r="L105" i="7"/>
  <c r="J105" i="7"/>
  <c r="M105" i="7" s="1"/>
  <c r="N104" i="7"/>
  <c r="P104" i="7" s="1"/>
  <c r="L104" i="7"/>
  <c r="J104" i="7"/>
  <c r="M104" i="7" s="1"/>
  <c r="N103" i="7"/>
  <c r="P103" i="7" s="1"/>
  <c r="L103" i="7"/>
  <c r="J103" i="7"/>
  <c r="M103" i="7" s="1"/>
  <c r="N102" i="7"/>
  <c r="L102" i="7"/>
  <c r="J102" i="7"/>
  <c r="M102" i="7" s="1"/>
  <c r="N101" i="7"/>
  <c r="P101" i="7" s="1"/>
  <c r="L101" i="7"/>
  <c r="J101" i="7"/>
  <c r="M101" i="7" s="1"/>
  <c r="N100" i="7"/>
  <c r="P100" i="7" s="1"/>
  <c r="L100" i="7"/>
  <c r="J100" i="7"/>
  <c r="M100" i="7" s="1"/>
  <c r="N99" i="7"/>
  <c r="O99" i="7" s="1"/>
  <c r="L99" i="7"/>
  <c r="J99" i="7"/>
  <c r="M99" i="7" s="1"/>
  <c r="N98" i="7"/>
  <c r="L98" i="7"/>
  <c r="J98" i="7"/>
  <c r="M98" i="7" s="1"/>
  <c r="N97" i="7"/>
  <c r="L97" i="7"/>
  <c r="J97" i="7"/>
  <c r="M97" i="7" s="1"/>
  <c r="N96" i="7"/>
  <c r="P96" i="7" s="1"/>
  <c r="L96" i="7"/>
  <c r="J96" i="7"/>
  <c r="N95" i="7"/>
  <c r="L95" i="7"/>
  <c r="J95" i="7"/>
  <c r="M95" i="7" s="1"/>
  <c r="N94" i="7"/>
  <c r="L94" i="7"/>
  <c r="J94" i="7"/>
  <c r="M94" i="7" s="1"/>
  <c r="N93" i="7"/>
  <c r="P93" i="7" s="1"/>
  <c r="L93" i="7"/>
  <c r="J93" i="7"/>
  <c r="M93" i="7" s="1"/>
  <c r="N92" i="7"/>
  <c r="O92" i="7" s="1"/>
  <c r="L92" i="7"/>
  <c r="J92" i="7"/>
  <c r="M92" i="7" s="1"/>
  <c r="N91" i="7"/>
  <c r="L91" i="7"/>
  <c r="J91" i="7"/>
  <c r="M91" i="7" s="1"/>
  <c r="N90" i="7"/>
  <c r="L90" i="7"/>
  <c r="J90" i="7"/>
  <c r="M90" i="7" s="1"/>
  <c r="N89" i="7"/>
  <c r="L89" i="7"/>
  <c r="J89" i="7"/>
  <c r="M89" i="7" s="1"/>
  <c r="N88" i="7"/>
  <c r="L88" i="7"/>
  <c r="J88" i="7"/>
  <c r="M88" i="7" s="1"/>
  <c r="N87" i="7"/>
  <c r="O87" i="7" s="1"/>
  <c r="L87" i="7"/>
  <c r="J87" i="7"/>
  <c r="M87" i="7" s="1"/>
  <c r="N86" i="7"/>
  <c r="L86" i="7"/>
  <c r="J86" i="7"/>
  <c r="M86" i="7" s="1"/>
  <c r="N85" i="7"/>
  <c r="P85" i="7" s="1"/>
  <c r="L85" i="7"/>
  <c r="J85" i="7"/>
  <c r="M85" i="7" s="1"/>
  <c r="N84" i="7"/>
  <c r="L84" i="7"/>
  <c r="J84" i="7"/>
  <c r="N83" i="7"/>
  <c r="O83" i="7" s="1"/>
  <c r="L83" i="7"/>
  <c r="J83" i="7"/>
  <c r="M83" i="7" s="1"/>
  <c r="N82" i="7"/>
  <c r="L82" i="7"/>
  <c r="J82" i="7"/>
  <c r="N81" i="7"/>
  <c r="L81" i="7"/>
  <c r="J81" i="7"/>
  <c r="N80" i="7"/>
  <c r="P80" i="7" s="1"/>
  <c r="L80" i="7"/>
  <c r="J80" i="7"/>
  <c r="M80" i="7" s="1"/>
  <c r="N79" i="7"/>
  <c r="L79" i="7"/>
  <c r="J79" i="7"/>
  <c r="M79" i="7" s="1"/>
  <c r="N78" i="7"/>
  <c r="L78" i="7"/>
  <c r="J78" i="7"/>
  <c r="M78" i="7" s="1"/>
  <c r="N77" i="7"/>
  <c r="L77" i="7"/>
  <c r="J77" i="7"/>
  <c r="M77" i="7" s="1"/>
  <c r="N76" i="7"/>
  <c r="L76" i="7"/>
  <c r="J76" i="7"/>
  <c r="N75" i="7"/>
  <c r="L75" i="7"/>
  <c r="J75" i="7"/>
  <c r="N74" i="7"/>
  <c r="P74" i="7" s="1"/>
  <c r="L74" i="7"/>
  <c r="J74" i="7"/>
  <c r="M74" i="7" s="1"/>
  <c r="N73" i="7"/>
  <c r="L73" i="7"/>
  <c r="J73" i="7"/>
  <c r="M73" i="7" s="1"/>
  <c r="N72" i="7"/>
  <c r="L72" i="7"/>
  <c r="J72" i="7"/>
  <c r="M72" i="7" s="1"/>
  <c r="N71" i="7"/>
  <c r="L71" i="7"/>
  <c r="J71" i="7"/>
  <c r="M71" i="7" s="1"/>
  <c r="N70" i="7"/>
  <c r="L70" i="7"/>
  <c r="J70" i="7"/>
  <c r="M70" i="7" s="1"/>
  <c r="N69" i="7"/>
  <c r="L69" i="7"/>
  <c r="J69" i="7"/>
  <c r="N68" i="7"/>
  <c r="L68" i="7"/>
  <c r="J68" i="7"/>
  <c r="M68" i="7" s="1"/>
  <c r="N67" i="7"/>
  <c r="O67" i="7" s="1"/>
  <c r="L67" i="7"/>
  <c r="J67" i="7"/>
  <c r="N66" i="7"/>
  <c r="L66" i="7"/>
  <c r="J66" i="7"/>
  <c r="M66" i="7" s="1"/>
  <c r="N65" i="7"/>
  <c r="L65" i="7"/>
  <c r="J65" i="7"/>
  <c r="M65" i="7" s="1"/>
  <c r="N64" i="7"/>
  <c r="L64" i="7"/>
  <c r="J64" i="7"/>
  <c r="M64" i="7" s="1"/>
  <c r="N63" i="7"/>
  <c r="L63" i="7"/>
  <c r="J63" i="7"/>
  <c r="M63" i="7" s="1"/>
  <c r="N62" i="7"/>
  <c r="L62" i="7"/>
  <c r="J62" i="7"/>
  <c r="N61" i="7"/>
  <c r="L61" i="7"/>
  <c r="J61" i="7"/>
  <c r="M61" i="7" s="1"/>
  <c r="N60" i="7"/>
  <c r="P60" i="7" s="1"/>
  <c r="L60" i="7"/>
  <c r="J60" i="7"/>
  <c r="M60" i="7" s="1"/>
  <c r="N59" i="7"/>
  <c r="L59" i="7"/>
  <c r="J59" i="7"/>
  <c r="N58" i="7"/>
  <c r="L58" i="7"/>
  <c r="J58" i="7"/>
  <c r="N57" i="7"/>
  <c r="L57" i="7"/>
  <c r="J57" i="7"/>
  <c r="M57" i="7" s="1"/>
  <c r="N56" i="7"/>
  <c r="L56" i="7"/>
  <c r="J56" i="7"/>
  <c r="M56" i="7" s="1"/>
  <c r="N55" i="7"/>
  <c r="L55" i="7"/>
  <c r="J55" i="7"/>
  <c r="M55" i="7" s="1"/>
  <c r="N54" i="7"/>
  <c r="O54" i="7" s="1"/>
  <c r="L54" i="7"/>
  <c r="J54" i="7"/>
  <c r="M54" i="7" s="1"/>
  <c r="N53" i="7"/>
  <c r="L53" i="7"/>
  <c r="J53" i="7"/>
  <c r="M53" i="7" s="1"/>
  <c r="N52" i="7"/>
  <c r="L52" i="7"/>
  <c r="J52" i="7"/>
  <c r="M52" i="7" s="1"/>
  <c r="N51" i="7"/>
  <c r="L51" i="7"/>
  <c r="J51" i="7"/>
  <c r="M51" i="7" s="1"/>
  <c r="N50" i="7"/>
  <c r="P50" i="7" s="1"/>
  <c r="L50" i="7"/>
  <c r="J50" i="7"/>
  <c r="N49" i="7"/>
  <c r="L49" i="7"/>
  <c r="J49" i="7"/>
  <c r="M49" i="7" s="1"/>
  <c r="N48" i="7"/>
  <c r="L48" i="7"/>
  <c r="J48" i="7"/>
  <c r="M48" i="7" s="1"/>
  <c r="N47" i="7"/>
  <c r="L47" i="7"/>
  <c r="J47" i="7"/>
  <c r="N46" i="7"/>
  <c r="L46" i="7"/>
  <c r="J46" i="7"/>
  <c r="M46" i="7" s="1"/>
  <c r="N44" i="7"/>
  <c r="L44" i="7"/>
  <c r="J44" i="7"/>
  <c r="M15" i="3"/>
  <c r="N15" i="3"/>
  <c r="M16" i="3"/>
  <c r="N16" i="3"/>
  <c r="M17" i="3"/>
  <c r="N17" i="3"/>
  <c r="M18" i="3"/>
  <c r="N18" i="3"/>
  <c r="M19" i="3"/>
  <c r="N19" i="3"/>
  <c r="M20" i="3"/>
  <c r="N20" i="3"/>
  <c r="M21" i="3"/>
  <c r="N21" i="3"/>
  <c r="M22" i="3"/>
  <c r="N22" i="3"/>
  <c r="M23" i="3"/>
  <c r="N23" i="3"/>
  <c r="N14" i="3"/>
  <c r="M14" i="3"/>
  <c r="O31" i="3"/>
  <c r="O39" i="5"/>
  <c r="O38" i="5"/>
  <c r="O29" i="3"/>
  <c r="O28" i="3"/>
  <c r="Q147" i="7"/>
  <c r="Q146" i="7"/>
  <c r="O120" i="7" l="1"/>
  <c r="P120" i="7"/>
  <c r="Q120" i="7" s="1"/>
  <c r="P113" i="7"/>
  <c r="Q113" i="7" s="1"/>
  <c r="P137" i="7"/>
  <c r="O131" i="7"/>
  <c r="Q131" i="7" s="1"/>
  <c r="P124" i="7"/>
  <c r="Q137" i="7"/>
  <c r="Q124" i="7"/>
  <c r="O114" i="7"/>
  <c r="Q114" i="7"/>
  <c r="Q138" i="7"/>
  <c r="O111" i="7"/>
  <c r="P111" i="7"/>
  <c r="Q111" i="7" s="1"/>
  <c r="P125" i="7"/>
  <c r="Q125" i="7" s="1"/>
  <c r="P132" i="7"/>
  <c r="Q132" i="7" s="1"/>
  <c r="P122" i="7"/>
  <c r="P87" i="7"/>
  <c r="Q87" i="7" s="1"/>
  <c r="P123" i="7"/>
  <c r="O130" i="7"/>
  <c r="Q130" i="7" s="1"/>
  <c r="M84" i="7"/>
  <c r="O125" i="7"/>
  <c r="P129" i="7"/>
  <c r="M108" i="7"/>
  <c r="Q129" i="7"/>
  <c r="P119" i="7"/>
  <c r="Q119" i="7" s="1"/>
  <c r="P126" i="7"/>
  <c r="Q126" i="7"/>
  <c r="P116" i="7"/>
  <c r="Q116" i="7" s="1"/>
  <c r="O123" i="7"/>
  <c r="P140" i="7"/>
  <c r="Q140" i="7" s="1"/>
  <c r="M50" i="7"/>
  <c r="M81" i="7"/>
  <c r="P135" i="7"/>
  <c r="P99" i="7"/>
  <c r="Q99" i="7" s="1"/>
  <c r="O115" i="7"/>
  <c r="P139" i="7"/>
  <c r="Q139" i="7" s="1"/>
  <c r="P54" i="7"/>
  <c r="Q54" i="7" s="1"/>
  <c r="Q115" i="7"/>
  <c r="O119" i="7"/>
  <c r="O133" i="7"/>
  <c r="Q133" i="7" s="1"/>
  <c r="M82" i="7"/>
  <c r="O110" i="7"/>
  <c r="P127" i="7"/>
  <c r="Q127" i="7" s="1"/>
  <c r="O134" i="7"/>
  <c r="O121" i="7"/>
  <c r="Q121" i="7" s="1"/>
  <c r="P138" i="7"/>
  <c r="O128" i="7"/>
  <c r="Q128" i="7" s="1"/>
  <c r="O135" i="7"/>
  <c r="O136" i="7"/>
  <c r="P136" i="7"/>
  <c r="P110" i="7"/>
  <c r="O117" i="7"/>
  <c r="Q117" i="7" s="1"/>
  <c r="P134" i="7"/>
  <c r="O141" i="7"/>
  <c r="Q141" i="7" s="1"/>
  <c r="O118" i="7"/>
  <c r="P118" i="7"/>
  <c r="Q118" i="7" s="1"/>
  <c r="O132" i="7"/>
  <c r="P92" i="7"/>
  <c r="O122" i="7"/>
  <c r="O112" i="7"/>
  <c r="P112" i="7"/>
  <c r="Q112" i="7" s="1"/>
  <c r="M96" i="7"/>
  <c r="M59" i="7"/>
  <c r="M67" i="7"/>
  <c r="M75" i="7"/>
  <c r="Q95" i="7"/>
  <c r="Q74" i="7"/>
  <c r="Q85" i="7"/>
  <c r="Q92" i="7"/>
  <c r="Q108" i="7"/>
  <c r="Q80" i="7"/>
  <c r="O82" i="7"/>
  <c r="O106" i="7"/>
  <c r="P106" i="7"/>
  <c r="Q106" i="7" s="1"/>
  <c r="P89" i="7"/>
  <c r="O103" i="7"/>
  <c r="Q103" i="7" s="1"/>
  <c r="O86" i="7"/>
  <c r="O74" i="7"/>
  <c r="P83" i="7"/>
  <c r="O90" i="7"/>
  <c r="Q100" i="7"/>
  <c r="P107" i="7"/>
  <c r="Q83" i="7"/>
  <c r="P90" i="7"/>
  <c r="Q90" i="7" s="1"/>
  <c r="O97" i="7"/>
  <c r="Q107" i="7"/>
  <c r="M47" i="7"/>
  <c r="M62" i="7"/>
  <c r="M69" i="7"/>
  <c r="M76" i="7"/>
  <c r="O80" i="7"/>
  <c r="P97" i="7"/>
  <c r="Q97" i="7" s="1"/>
  <c r="O104" i="7"/>
  <c r="Q104" i="7" s="1"/>
  <c r="O89" i="7"/>
  <c r="Q89" i="7" s="1"/>
  <c r="O79" i="7"/>
  <c r="P79" i="7"/>
  <c r="Q79" i="7" s="1"/>
  <c r="P86" i="7"/>
  <c r="O93" i="7"/>
  <c r="Q93" i="7" s="1"/>
  <c r="P67" i="7"/>
  <c r="Q67" i="7" s="1"/>
  <c r="O100" i="7"/>
  <c r="O101" i="7"/>
  <c r="Q101" i="7"/>
  <c r="P82" i="7"/>
  <c r="O96" i="7"/>
  <c r="Q96" i="7" s="1"/>
  <c r="O94" i="7"/>
  <c r="P94" i="7"/>
  <c r="Q94" i="7" s="1"/>
  <c r="O84" i="7"/>
  <c r="O108" i="7"/>
  <c r="P84" i="7"/>
  <c r="Q84" i="7" s="1"/>
  <c r="O91" i="7"/>
  <c r="P108" i="7"/>
  <c r="P91" i="7"/>
  <c r="Q91" i="7" s="1"/>
  <c r="O98" i="7"/>
  <c r="O81" i="7"/>
  <c r="P98" i="7"/>
  <c r="O105" i="7"/>
  <c r="P81" i="7"/>
  <c r="O88" i="7"/>
  <c r="Q88" i="7" s="1"/>
  <c r="P105" i="7"/>
  <c r="P88" i="7"/>
  <c r="O95" i="7"/>
  <c r="O78" i="7"/>
  <c r="P95" i="7"/>
  <c r="O102" i="7"/>
  <c r="O50" i="7"/>
  <c r="Q50" i="7" s="1"/>
  <c r="P78" i="7"/>
  <c r="Q78" i="7" s="1"/>
  <c r="O85" i="7"/>
  <c r="P102" i="7"/>
  <c r="Q102" i="7" s="1"/>
  <c r="O109" i="7"/>
  <c r="Q109" i="7" s="1"/>
  <c r="M58" i="7"/>
  <c r="O71" i="7"/>
  <c r="P71" i="7"/>
  <c r="Q71" i="7" s="1"/>
  <c r="O61" i="7"/>
  <c r="P61" i="7"/>
  <c r="Q61" i="7" s="1"/>
  <c r="O51" i="7"/>
  <c r="O57" i="7"/>
  <c r="P51" i="7"/>
  <c r="P57" i="7"/>
  <c r="O68" i="7"/>
  <c r="P68" i="7"/>
  <c r="Q68" i="7" s="1"/>
  <c r="O47" i="7"/>
  <c r="P47" i="7"/>
  <c r="Q47" i="7" s="1"/>
  <c r="P58" i="7"/>
  <c r="O58" i="7"/>
  <c r="O64" i="7"/>
  <c r="P64" i="7"/>
  <c r="Q64" i="7" s="1"/>
  <c r="P75" i="7"/>
  <c r="O75" i="7"/>
  <c r="O65" i="7"/>
  <c r="O48" i="7"/>
  <c r="P65" i="7"/>
  <c r="O72" i="7"/>
  <c r="P48" i="7"/>
  <c r="O55" i="7"/>
  <c r="P72" i="7"/>
  <c r="P55" i="7"/>
  <c r="Q55" i="7" s="1"/>
  <c r="O62" i="7"/>
  <c r="P62" i="7"/>
  <c r="Q62" i="7" s="1"/>
  <c r="O69" i="7"/>
  <c r="Q69" i="7" s="1"/>
  <c r="O52" i="7"/>
  <c r="P69" i="7"/>
  <c r="O76" i="7"/>
  <c r="P52" i="7"/>
  <c r="O59" i="7"/>
  <c r="Q59" i="7" s="1"/>
  <c r="P76" i="7"/>
  <c r="Q76" i="7" s="1"/>
  <c r="P59" i="7"/>
  <c r="O66" i="7"/>
  <c r="O49" i="7"/>
  <c r="P66" i="7"/>
  <c r="Q66" i="7" s="1"/>
  <c r="O73" i="7"/>
  <c r="P49" i="7"/>
  <c r="Q49" i="7" s="1"/>
  <c r="O56" i="7"/>
  <c r="P73" i="7"/>
  <c r="Q73" i="7" s="1"/>
  <c r="P56" i="7"/>
  <c r="Q56" i="7" s="1"/>
  <c r="O63" i="7"/>
  <c r="O46" i="7"/>
  <c r="P63" i="7"/>
  <c r="Q63" i="7" s="1"/>
  <c r="O70" i="7"/>
  <c r="P46" i="7"/>
  <c r="O53" i="7"/>
  <c r="P70" i="7"/>
  <c r="Q70" i="7" s="1"/>
  <c r="O77" i="7"/>
  <c r="Q77" i="7" s="1"/>
  <c r="P53" i="7"/>
  <c r="Q53" i="7" s="1"/>
  <c r="O60" i="7"/>
  <c r="Q60" i="7" s="1"/>
  <c r="P77" i="7"/>
  <c r="M44" i="7"/>
  <c r="O44" i="7"/>
  <c r="P44" i="7"/>
  <c r="Q44" i="7" s="1"/>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H16" i="3"/>
  <c r="F17" i="3"/>
  <c r="L17" i="3" s="1"/>
  <c r="F18" i="3"/>
  <c r="H18" i="3" s="1"/>
  <c r="L18" i="3"/>
  <c r="F19" i="3"/>
  <c r="J19" i="3" s="1"/>
  <c r="H19" i="3"/>
  <c r="K19" i="3" s="1"/>
  <c r="F20" i="3"/>
  <c r="L20" i="3" s="1"/>
  <c r="F15" i="3"/>
  <c r="J15" i="3" s="1"/>
  <c r="F21" i="3"/>
  <c r="L21" i="3" s="1"/>
  <c r="J16" i="7"/>
  <c r="L16" i="7"/>
  <c r="N16" i="7"/>
  <c r="O16" i="7" s="1"/>
  <c r="J17" i="7"/>
  <c r="L17" i="7"/>
  <c r="N17" i="7"/>
  <c r="O17" i="7" s="1"/>
  <c r="J18" i="7"/>
  <c r="L18" i="7"/>
  <c r="N18" i="7"/>
  <c r="O18" i="7" s="1"/>
  <c r="J19" i="7"/>
  <c r="L19" i="7"/>
  <c r="N19" i="7"/>
  <c r="O19" i="7" s="1"/>
  <c r="J20" i="7"/>
  <c r="L20" i="7"/>
  <c r="N20" i="7"/>
  <c r="O20" i="7" s="1"/>
  <c r="J21" i="7"/>
  <c r="L21" i="7"/>
  <c r="N21" i="7"/>
  <c r="P21" i="7" s="1"/>
  <c r="J22" i="7"/>
  <c r="L22" i="7"/>
  <c r="N22" i="7"/>
  <c r="P22" i="7" s="1"/>
  <c r="J23" i="7"/>
  <c r="L23" i="7"/>
  <c r="N23" i="7"/>
  <c r="P23" i="7" s="1"/>
  <c r="J24" i="7"/>
  <c r="L24" i="7"/>
  <c r="N24" i="7"/>
  <c r="O24" i="7" s="1"/>
  <c r="J25" i="7"/>
  <c r="L25" i="7"/>
  <c r="N25" i="7"/>
  <c r="O25" i="7" s="1"/>
  <c r="J26" i="7"/>
  <c r="L26" i="7"/>
  <c r="N26" i="7"/>
  <c r="O26" i="7" s="1"/>
  <c r="J27" i="7"/>
  <c r="L27" i="7"/>
  <c r="N27" i="7"/>
  <c r="O27" i="7" s="1"/>
  <c r="J28" i="7"/>
  <c r="L28" i="7"/>
  <c r="N28" i="7"/>
  <c r="O28" i="7" s="1"/>
  <c r="J29" i="7"/>
  <c r="L29" i="7"/>
  <c r="N29" i="7"/>
  <c r="P29" i="7" s="1"/>
  <c r="J30" i="7"/>
  <c r="L30" i="7"/>
  <c r="N30" i="7"/>
  <c r="O30" i="7" s="1"/>
  <c r="J31" i="7"/>
  <c r="L31" i="7"/>
  <c r="N31" i="7"/>
  <c r="O31" i="7" s="1"/>
  <c r="J32" i="7"/>
  <c r="L32" i="7"/>
  <c r="N32" i="7"/>
  <c r="O32" i="7" s="1"/>
  <c r="J33" i="7"/>
  <c r="L33" i="7"/>
  <c r="N33" i="7"/>
  <c r="P33" i="7" s="1"/>
  <c r="J34" i="7"/>
  <c r="L34" i="7"/>
  <c r="N34" i="7"/>
  <c r="P34" i="7" s="1"/>
  <c r="J35" i="7"/>
  <c r="L35" i="7"/>
  <c r="N35" i="7"/>
  <c r="P35" i="7" s="1"/>
  <c r="J36" i="7"/>
  <c r="L36" i="7"/>
  <c r="N36" i="7"/>
  <c r="O36" i="7" s="1"/>
  <c r="J37" i="7"/>
  <c r="L37" i="7"/>
  <c r="N37" i="7"/>
  <c r="P37" i="7" s="1"/>
  <c r="J38" i="7"/>
  <c r="L38" i="7"/>
  <c r="N38" i="7"/>
  <c r="O38" i="7" s="1"/>
  <c r="J39" i="7"/>
  <c r="L39" i="7"/>
  <c r="N39" i="7"/>
  <c r="O39" i="7" s="1"/>
  <c r="J40" i="7"/>
  <c r="L40" i="7"/>
  <c r="N40" i="7"/>
  <c r="O40" i="7" s="1"/>
  <c r="J41" i="7"/>
  <c r="L41" i="7"/>
  <c r="N41" i="7"/>
  <c r="P41" i="7" s="1"/>
  <c r="J42" i="7"/>
  <c r="L42" i="7"/>
  <c r="N42" i="7"/>
  <c r="O42" i="7" s="1"/>
  <c r="J43" i="7"/>
  <c r="L43" i="7"/>
  <c r="N43" i="7"/>
  <c r="O43" i="7" s="1"/>
  <c r="J45" i="7"/>
  <c r="L45" i="7"/>
  <c r="N45" i="7"/>
  <c r="O45" i="7" s="1"/>
  <c r="J15" i="7"/>
  <c r="L15" i="7"/>
  <c r="N15" i="7"/>
  <c r="O15" i="7" s="1"/>
  <c r="F22" i="3"/>
  <c r="J22" i="3" s="1"/>
  <c r="F23" i="3"/>
  <c r="H23" i="3" s="1"/>
  <c r="Q144" i="7"/>
  <c r="Q143" i="7"/>
  <c r="N14" i="7"/>
  <c r="O14" i="7" s="1"/>
  <c r="L14" i="7"/>
  <c r="J14" i="7"/>
  <c r="Q122" i="7" l="1"/>
  <c r="Q135" i="7"/>
  <c r="Q134" i="7"/>
  <c r="Q123" i="7"/>
  <c r="Q86" i="7"/>
  <c r="Q110" i="7"/>
  <c r="Q105" i="7"/>
  <c r="Q136" i="7"/>
  <c r="Q98" i="7"/>
  <c r="Q57" i="7"/>
  <c r="Q82" i="7"/>
  <c r="Q72" i="7"/>
  <c r="Q52" i="7"/>
  <c r="Q81" i="7"/>
  <c r="Q46" i="7"/>
  <c r="Q75" i="7"/>
  <c r="Q65" i="7"/>
  <c r="Q48" i="7"/>
  <c r="Q58" i="7"/>
  <c r="Q51" i="7"/>
  <c r="O21" i="7"/>
  <c r="Q21" i="7" s="1"/>
  <c r="K16" i="3"/>
  <c r="J20" i="3"/>
  <c r="J17" i="3"/>
  <c r="H20" i="3"/>
  <c r="H17" i="3"/>
  <c r="J18" i="3"/>
  <c r="O18" i="3" s="1"/>
  <c r="L19" i="3"/>
  <c r="O19" i="3" s="1"/>
  <c r="L16" i="3"/>
  <c r="O16" i="3" s="1"/>
  <c r="L15" i="3"/>
  <c r="H15" i="3"/>
  <c r="J21" i="3"/>
  <c r="H21" i="3"/>
  <c r="O22" i="7"/>
  <c r="Q22" i="7" s="1"/>
  <c r="M30" i="7"/>
  <c r="M21" i="7"/>
  <c r="M36" i="7"/>
  <c r="M19" i="7"/>
  <c r="P18" i="7"/>
  <c r="Q18" i="7" s="1"/>
  <c r="M37" i="7"/>
  <c r="M24" i="7"/>
  <c r="M27" i="7"/>
  <c r="M35" i="7"/>
  <c r="O37" i="7"/>
  <c r="Q37" i="7" s="1"/>
  <c r="O34" i="7"/>
  <c r="Q34" i="7" s="1"/>
  <c r="M31" i="7"/>
  <c r="P27" i="7"/>
  <c r="Q27" i="7" s="1"/>
  <c r="P17" i="7"/>
  <c r="Q17" i="7" s="1"/>
  <c r="M25" i="7"/>
  <c r="O29" i="7"/>
  <c r="Q29" i="7" s="1"/>
  <c r="P26" i="7"/>
  <c r="Q26" i="7" s="1"/>
  <c r="M20" i="7"/>
  <c r="P39" i="7"/>
  <c r="Q39" i="7" s="1"/>
  <c r="M23" i="7"/>
  <c r="M43" i="7"/>
  <c r="M29" i="7"/>
  <c r="M26" i="7"/>
  <c r="O35" i="7"/>
  <c r="Q35" i="7" s="1"/>
  <c r="P28" i="7"/>
  <c r="Q28" i="7" s="1"/>
  <c r="M41" i="7"/>
  <c r="M38" i="7"/>
  <c r="M33" i="7"/>
  <c r="M45" i="7"/>
  <c r="P40" i="7"/>
  <c r="Q40" i="7" s="1"/>
  <c r="O23" i="7"/>
  <c r="Q23" i="7" s="1"/>
  <c r="M18" i="7"/>
  <c r="M32" i="7"/>
  <c r="P25" i="7"/>
  <c r="Q25" i="7" s="1"/>
  <c r="M40" i="7"/>
  <c r="M28" i="7"/>
  <c r="M17" i="7"/>
  <c r="M15" i="7"/>
  <c r="M39" i="7"/>
  <c r="M34" i="7"/>
  <c r="M42" i="7"/>
  <c r="O41" i="7"/>
  <c r="Q41" i="7" s="1"/>
  <c r="P38" i="7"/>
  <c r="Q38" i="7" s="1"/>
  <c r="O33" i="7"/>
  <c r="Q33" i="7" s="1"/>
  <c r="M22" i="7"/>
  <c r="M16" i="7"/>
  <c r="P45" i="7"/>
  <c r="Q45" i="7" s="1"/>
  <c r="P32" i="7"/>
  <c r="Q32" i="7" s="1"/>
  <c r="P20" i="7"/>
  <c r="Q20" i="7" s="1"/>
  <c r="P42" i="7"/>
  <c r="Q42" i="7" s="1"/>
  <c r="P30" i="7"/>
  <c r="Q30" i="7" s="1"/>
  <c r="P16" i="7"/>
  <c r="Q16" i="7" s="1"/>
  <c r="P43" i="7"/>
  <c r="Q43" i="7" s="1"/>
  <c r="P31" i="7"/>
  <c r="Q31" i="7" s="1"/>
  <c r="P19" i="7"/>
  <c r="Q19" i="7" s="1"/>
  <c r="P36" i="7"/>
  <c r="Q36" i="7" s="1"/>
  <c r="P24" i="7"/>
  <c r="Q24" i="7" s="1"/>
  <c r="P15" i="7"/>
  <c r="Q15" i="7" s="1"/>
  <c r="H22" i="3"/>
  <c r="J23" i="3"/>
  <c r="L23" i="3"/>
  <c r="L22" i="3"/>
  <c r="Q142" i="7"/>
  <c r="Q145" i="7" s="1"/>
  <c r="M14" i="7"/>
  <c r="Q148" i="7"/>
  <c r="Q149" i="7"/>
  <c r="Q150" i="7" s="1"/>
  <c r="P14" i="7"/>
  <c r="Q14" i="7" s="1"/>
  <c r="O20" i="3" l="1"/>
  <c r="K20" i="3"/>
  <c r="O17" i="3"/>
  <c r="K18" i="3"/>
  <c r="K17" i="3"/>
  <c r="O21" i="3"/>
  <c r="K15" i="3"/>
  <c r="O15" i="3"/>
  <c r="K21" i="3"/>
  <c r="K22" i="3"/>
  <c r="O23" i="3"/>
  <c r="K23" i="3"/>
  <c r="O22" i="3"/>
  <c r="Q151" i="7"/>
  <c r="L117" i="6" l="1"/>
  <c r="L116" i="6"/>
  <c r="L115" i="6"/>
  <c r="L114" i="6"/>
  <c r="L14" i="6"/>
  <c r="L118" i="6" l="1"/>
  <c r="L121" i="6" s="1"/>
  <c r="L123" i="6" s="1"/>
  <c r="L120" i="6" l="1"/>
  <c r="L119" i="6"/>
  <c r="L122" i="6" l="1"/>
  <c r="L124"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J14" i="3" l="1"/>
  <c r="O32" i="3" s="1"/>
  <c r="L14" i="3"/>
  <c r="O24" i="3" l="1"/>
  <c r="O25" i="3"/>
  <c r="O30" i="3" s="1"/>
  <c r="K14" i="3"/>
  <c r="O14" i="3"/>
  <c r="O27" i="3" l="1"/>
  <c r="O33" i="3" s="1"/>
</calcChain>
</file>

<file path=xl/sharedStrings.xml><?xml version="1.0" encoding="utf-8"?>
<sst xmlns="http://schemas.openxmlformats.org/spreadsheetml/2006/main" count="771" uniqueCount="152">
  <si>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</si>
  <si>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</si>
  <si>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</si>
  <si>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</si>
  <si>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</si>
  <si>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</si>
  <si>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</si>
  <si>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</si>
  <si>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</si>
  <si>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</si>
  <si>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</si>
  <si>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</si>
  <si>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</si>
  <si>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</si>
  <si>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</si>
  <si>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</si>
  <si>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</si>
  <si>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</si>
  <si>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</si>
  <si>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</si>
  <si>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</si>
  <si>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</si>
  <si>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</si>
  <si>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</si>
  <si>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</si>
  <si>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</si>
  <si>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</si>
  <si>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</si>
  <si>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</si>
  <si>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</si>
  <si>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</si>
  <si>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</si>
  <si>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</si>
  <si>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</si>
  <si>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</si>
  <si>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</si>
  <si>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</si>
  <si>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</si>
  <si>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</si>
  <si>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</si>
  <si>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</si>
  <si>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</si>
  <si>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</si>
  <si>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</si>
  <si>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</si>
  <si>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</si>
  <si>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</si>
  <si>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</si>
  <si>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</si>
  <si>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</si>
  <si>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</si>
  <si>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</si>
  <si>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</si>
  <si>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</si>
  <si>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</si>
  <si>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</si>
  <si>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</si>
  <si>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</si>
  <si>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</si>
  <si>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</si>
  <si>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</si>
  <si>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</si>
  <si>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</si>
  <si>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</si>
  <si>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</si>
  <si>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</si>
  <si>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</si>
  <si>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</si>
  <si>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</si>
  <si>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</si>
  <si>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</si>
  <si>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</si>
  <si>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</si>
  <si>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</si>
  <si>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</si>
  <si>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</si>
  <si>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</si>
  <si>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</si>
  <si>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</si>
  <si>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</si>
  <si>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</si>
  <si>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</si>
  <si>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</si>
  <si>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</si>
  <si>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</si>
  <si>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</si>
  <si>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</si>
  <si>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</si>
  <si>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</si>
  <si>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</si>
  <si>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</si>
  <si>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</si>
  <si>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</si>
  <si>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</si>
  <si>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</si>
  <si>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</si>
  <si>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</si>
  <si>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</si>
  <si>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</si>
  <si>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</si>
  <si>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</si>
  <si>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</si>
  <si>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</si>
  <si>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</si>
  <si>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</si>
  <si>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</si>
  <si>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</si>
  <si>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</si>
  <si>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</si>
  <si>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</si>
  <si>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</si>
  <si>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N/A</t>
  </si>
  <si>
    <t>ORIGEN</t>
  </si>
  <si>
    <t>CAPACIDAD VEHÍCULO</t>
  </si>
  <si>
    <t>Carrera 15 # 2 sur 200, Universidad de Cundinamarca Extensión Zipaquirá.</t>
  </si>
  <si>
    <t>ZIPAQUIRA - BOGOTA - ZIPAQUIRA</t>
  </si>
  <si>
    <t>ZIPAQUIRA - BUCARAMANGA - ZIPAQUIRA</t>
  </si>
  <si>
    <t>ZIPAQUIRA - CALI - ZIPAQUIRA</t>
  </si>
  <si>
    <t xml:space="preserve"> ZIPAQUIRA -CHIA - ZIPAQUIRA</t>
  </si>
  <si>
    <t xml:space="preserve"> ZIPAQUIRA - FACATATIVA - ZIPAQUIRA</t>
  </si>
  <si>
    <t>ZIPAQUIRA - FUSAGASUGA - ZIPAQUIRA</t>
  </si>
  <si>
    <t xml:space="preserve"> ZIPAQUIRA - GIRADOT - ZIPAQUIRA</t>
  </si>
  <si>
    <t xml:space="preserve"> ZIPAQUIRA - IBAGUE - ZIPAQUIRA</t>
  </si>
  <si>
    <t xml:space="preserve"> ZIPAQUIRA - MEDELLIN - ZIPAQUIRA</t>
  </si>
  <si>
    <t>UDEC ZIPAQUIRA - NEIVA - ZIPAQUIRA</t>
  </si>
  <si>
    <t xml:space="preserve"> ZIPAQUIRA -PERIMETRO URBANO - ZIPAQUIRA</t>
  </si>
  <si>
    <t xml:space="preserve"> ZIPAQUIRA - PEREIRA - ZIPAQUIRA</t>
  </si>
  <si>
    <t>ZIPAQUIRA -SOACHA - ZIPAQUIRA</t>
  </si>
  <si>
    <t>ZIPAQUIRA - SOPO - ZIPAQUIRA</t>
  </si>
  <si>
    <t xml:space="preserve"> ZIPAQUIRA - TABIO - ZIPAQUIRA</t>
  </si>
  <si>
    <t xml:space="preserve"> ZIPAQUIRA - TENJO - ZIPAQUIRA</t>
  </si>
  <si>
    <t xml:space="preserve"> ZIPAQUIRA - TOCANCIPA - ZIPAQUIRA</t>
  </si>
  <si>
    <t>ZIPAQUIRA - TUNJA - ZIPAQUIRA</t>
  </si>
  <si>
    <t>ZIPAQUIRA -GUASCA - ZIPAQUIRA</t>
  </si>
  <si>
    <t>ZIPAQUIRA - SUSA - ZIPAQUIRA</t>
  </si>
  <si>
    <t>ZIPAQUIRA - SUTATAUSA - ZIPAQUIRA</t>
  </si>
  <si>
    <t>ZIPAQUIRA - NEMOCON - ZIPAQUIRA</t>
  </si>
  <si>
    <t>ZIPAQUIRA - BRICEÑO - ZIPAQUIRA</t>
  </si>
  <si>
    <t>ZIPAQUIRA - CHIQUINQUIRA - ZIPAQUIRA</t>
  </si>
  <si>
    <t>ZIPAQUIRA - BOYACA - ZIPAQUIRA</t>
  </si>
  <si>
    <t>ZIPAQUIRA - COGUA - ZIPAQUIRA</t>
  </si>
  <si>
    <t>ZIPAQUIRA - GACHANCIPA - ZIPAQUIRA</t>
  </si>
  <si>
    <t>ZIPAQUIRA - SUBACHOQUE - ZIPAQUIRA</t>
  </si>
  <si>
    <t>ZIPAQUIRA - PACHO - ZIPAQUIRA</t>
  </si>
  <si>
    <t>ZIPAQUIRA - SUESCA - ZIPAQUIRA</t>
  </si>
  <si>
    <t>ZIPAQUIRA -UBATE - ZIPAQUIRA</t>
  </si>
  <si>
    <t>ZIPAQUIRA - VILLAVICENCIO - ZIPAQUIRA</t>
  </si>
  <si>
    <t>4 PAS</t>
  </si>
  <si>
    <t>12-19 PAS</t>
  </si>
  <si>
    <t>20 -27 PAS</t>
  </si>
  <si>
    <t>28-40 PAS</t>
  </si>
  <si>
    <t>1 DÍA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</si>
</sst>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46"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
      <sz val="9"/>
      <color theme="1"/>
      <name val="Arial"/>
      <family val="2"/>
    </font>
    <font>
      <b/>
      <sz val="12"/>
      <color theme="1"/>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313">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4"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44" fontId="3" fillId="36" borderId="1" xfId="0" applyNumberFormat="1" applyFont="1" applyFill="1" applyBorder="1" applyProtection="1">
      <protection locked="0"/>
    </xf>
    <xf numFmtId="44" fontId="3" fillId="36" borderId="46" xfId="0" applyNumberFormat="1" applyFont="1" applyFill="1" applyBorder="1" applyProtection="1">
      <protection locked="0"/>
    </xf>
    <xf numFmtId="44" fontId="9" fillId="35" borderId="1" xfId="3" applyNumberFormat="1" applyFont="1" applyFill="1" applyBorder="1" applyAlignment="1" applyProtection="1">
      <alignment horizontal="center" vertical="center"/>
      <protection hidden="1"/>
    </xf>
    <xf numFmtId="165" fontId="3" fillId="35" borderId="1" xfId="3" applyNumberFormat="1" applyFont="1" applyFill="1" applyBorder="1" applyAlignment="1" applyProtection="1">
      <alignment horizontal="center" vertical="center"/>
      <protection locked="0"/>
    </xf>
    <xf numFmtId="165" fontId="3" fillId="35" borderId="40" xfId="3" applyNumberFormat="1" applyFont="1" applyFill="1" applyBorder="1" applyAlignment="1" applyProtection="1">
      <alignment horizontal="center" vertical="center"/>
      <protection locked="0"/>
    </xf>
    <xf numFmtId="165" fontId="9" fillId="35" borderId="1" xfId="4" applyNumberFormat="1" applyFont="1" applyFill="1" applyBorder="1" applyAlignment="1" applyProtection="1">
      <alignment horizontal="center" vertical="center"/>
      <protection locked="0"/>
    </xf>
    <xf numFmtId="0" fontId="8" fillId="0" borderId="33" xfId="0" applyFont="1" applyBorder="1" applyAlignment="1" applyProtection="1">
      <alignment vertical="center" wrapText="1"/>
      <protection hidden="1"/>
    </xf>
    <xf numFmtId="0" fontId="8" fillId="0" borderId="5" xfId="0" applyFont="1" applyBorder="1" applyAlignment="1" applyProtection="1">
      <alignment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4" fontId="30" fillId="35" borderId="3" xfId="0" applyNumberFormat="1" applyFont="1" applyFill="1" applyBorder="1" applyAlignment="1" applyProtection="1">
      <alignment horizontal="center" vertical="center" wrapText="1"/>
      <protection locked="0"/>
    </xf>
    <xf numFmtId="164" fontId="30" fillId="35" borderId="5" xfId="0"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4" fontId="30" fillId="35" borderId="3" xfId="0" applyNumberFormat="1" applyFont="1" applyFill="1" applyBorder="1" applyAlignment="1" applyProtection="1">
      <alignment horizontal="center" vertical="center" wrapText="1"/>
      <protection hidden="1"/>
    </xf>
    <xf numFmtId="164" fontId="30" fillId="35" borderId="5" xfId="0" applyNumberFormat="1" applyFont="1" applyFill="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hidden="1"/>
    </xf>
    <xf numFmtId="165" fontId="9" fillId="36" borderId="3" xfId="3" applyNumberFormat="1" applyFont="1" applyFill="1" applyBorder="1" applyAlignment="1" applyProtection="1">
      <alignment horizontal="center" vertical="center"/>
      <protection locked="0"/>
    </xf>
    <xf numFmtId="165" fontId="9" fillId="36" borderId="4" xfId="3" applyNumberFormat="1" applyFont="1" applyFill="1" applyBorder="1" applyAlignment="1" applyProtection="1">
      <alignment horizontal="center" vertical="center"/>
      <protection locked="0"/>
    </xf>
    <xf numFmtId="165" fontId="9" fillId="36" borderId="5" xfId="3" applyNumberFormat="1" applyFont="1" applyFill="1" applyBorder="1" applyAlignment="1" applyProtection="1">
      <alignment horizontal="center" vertical="center"/>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165" fontId="9" fillId="36" borderId="41" xfId="3" applyNumberFormat="1" applyFont="1" applyFill="1" applyBorder="1" applyAlignment="1" applyProtection="1">
      <alignment horizontal="center" vertical="center"/>
      <protection locked="0"/>
    </xf>
    <xf numFmtId="165" fontId="9" fillId="36" borderId="42" xfId="3" applyNumberFormat="1" applyFont="1" applyFill="1" applyBorder="1" applyAlignment="1" applyProtection="1">
      <alignment horizontal="center" vertical="center"/>
      <protection locked="0"/>
    </xf>
    <xf numFmtId="165" fontId="9" fillId="36" borderId="62" xfId="3" applyNumberFormat="1"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36"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1" fillId="3" borderId="1" xfId="0" applyFont="1" applyFill="1" applyBorder="1" applyAlignment="1">
      <alignment horizontal="center"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xf numFmtId="0" fontId="29" fillId="35" borderId="30" xfId="0" applyFont="1" applyFill="1" applyBorder="1" applyAlignment="1" applyProtection="1">
      <alignment horizontal="center" vertical="center"/>
      <protection locked="0"/>
    </xf>
    <xf numFmtId="0" fontId="29" fillId="35" borderId="0" xfId="0" applyFont="1" applyFill="1" applyBorder="1" applyAlignment="1" applyProtection="1">
      <alignment horizontal="center" vertical="center"/>
      <protection locked="0"/>
    </xf>
    <xf numFmtId="0" fontId="29" fillId="35" borderId="32" xfId="0" applyFont="1" applyFill="1" applyBorder="1" applyAlignment="1" applyProtection="1">
      <alignment horizontal="center" vertical="center"/>
      <protection locked="0"/>
    </xf>
    <xf numFmtId="0" fontId="7" fillId="3" borderId="58" xfId="0" applyFont="1" applyFill="1" applyBorder="1" applyAlignment="1" applyProtection="1">
      <alignment horizontal="center" vertical="center" wrapText="1"/>
      <protection hidden="1"/>
    </xf>
    <xf numFmtId="0" fontId="32" fillId="2" borderId="0" xfId="0" applyFont="1" applyFill="1" applyBorder="1" applyAlignment="1" applyProtection="1">
      <alignment horizontal="left" vertical="center" wrapText="1"/>
      <protection hidden="1"/>
    </xf>
    <xf numFmtId="0" fontId="44" fillId="2" borderId="1" xfId="0" applyFont="1" applyFill="1" applyBorder="1" applyAlignment="1" applyProtection="1">
      <alignment horizontal="left" vertical="center" wrapText="1" shrinkToFit="1"/>
      <protection locked="0"/>
    </xf>
    <xf numFmtId="0" fontId="2" fillId="0" borderId="35" xfId="0" applyFont="1" applyBorder="1" applyAlignment="1" applyProtection="1">
      <alignment horizontal="center" vertical="top" wrapText="1"/>
      <protection hidden="1"/>
    </xf>
    <xf numFmtId="0" fontId="2" fillId="0" borderId="30" xfId="0" applyFont="1" applyBorder="1" applyAlignment="1" applyProtection="1">
      <alignment horizontal="center" vertical="top" wrapText="1"/>
      <protection hidden="1"/>
    </xf>
    <xf numFmtId="0" fontId="2" fillId="0" borderId="31" xfId="0" applyFont="1" applyBorder="1" applyAlignment="1" applyProtection="1">
      <alignment horizontal="center" vertical="top" wrapText="1"/>
      <protection hidden="1"/>
    </xf>
    <xf numFmtId="0" fontId="2" fillId="0" borderId="44" xfId="0" applyFont="1" applyBorder="1" applyAlignment="1" applyProtection="1">
      <alignment horizontal="center" vertical="top" wrapText="1"/>
      <protection hidden="1"/>
    </xf>
    <xf numFmtId="0" fontId="2" fillId="0" borderId="0" xfId="0" applyFont="1" applyBorder="1" applyAlignment="1" applyProtection="1">
      <alignment horizontal="center" vertical="top" wrapText="1"/>
      <protection hidden="1"/>
    </xf>
    <xf numFmtId="0" fontId="2" fillId="0" borderId="20" xfId="0" applyFont="1" applyBorder="1" applyAlignment="1" applyProtection="1">
      <alignment horizontal="center" vertical="top" wrapText="1"/>
      <protection hidden="1"/>
    </xf>
    <xf numFmtId="0" fontId="2" fillId="0" borderId="19" xfId="0" applyFont="1" applyBorder="1" applyAlignment="1" applyProtection="1">
      <alignment horizontal="center" vertical="top" wrapText="1"/>
      <protection hidden="1"/>
    </xf>
    <xf numFmtId="0" fontId="2" fillId="0" borderId="32" xfId="0" applyFont="1" applyBorder="1" applyAlignment="1" applyProtection="1">
      <alignment horizontal="center" vertical="top" wrapText="1"/>
      <protection hidden="1"/>
    </xf>
    <xf numFmtId="0" fontId="2" fillId="0" borderId="33" xfId="0" applyFont="1" applyBorder="1" applyAlignment="1" applyProtection="1">
      <alignment horizontal="center" vertical="top" wrapText="1"/>
      <protection hidden="1"/>
    </xf>
    <xf numFmtId="0" fontId="45" fillId="0" borderId="28" xfId="0" applyFont="1" applyBorder="1" applyAlignment="1" applyProtection="1">
      <alignment horizontal="center" vertical="center"/>
      <protection hidden="1"/>
    </xf>
    <xf numFmtId="0" fontId="45" fillId="0" borderId="29" xfId="0" applyFont="1" applyBorder="1" applyAlignment="1" applyProtection="1">
      <alignment horizontal="center" vertical="center"/>
      <protection hidden="1"/>
    </xf>
    <xf numFmtId="0" fontId="45" fillId="0" borderId="52" xfId="0" applyFont="1" applyBorder="1" applyAlignment="1" applyProtection="1">
      <alignment horizontal="center" vertical="center"/>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299356</xdr:colOff>
      <xdr:row>1</xdr:row>
      <xdr:rowOff>84364</xdr:rowOff>
    </xdr:from>
    <xdr:to>
      <xdr:col>1</xdr:col>
      <xdr:colOff>766081</xdr:colOff>
      <xdr:row>4</xdr:row>
      <xdr:rowOff>173321</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3320" y="274864"/>
          <a:ext cx="466725" cy="70127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07"/>
  <sheetViews>
    <sheetView showGridLines="0" tabSelected="1" zoomScale="70" zoomScaleNormal="70" zoomScaleSheetLayoutView="90" zoomScalePageLayoutView="55" workbookViewId="0">
      <selection activeCell="E15" sqref="E15"/>
    </sheetView>
  </sheetViews>
  <sheetFormatPr baseColWidth="10" defaultColWidth="11.42578125" defaultRowHeight="15" x14ac:dyDescent="0.25"/>
  <cols>
    <col min="1" max="1" width="10.42578125" style="2" customWidth="1"/>
    <col min="2" max="2" width="15.140625" style="2" customWidth="1"/>
    <col min="3" max="3" width="17.140625" style="2" bestFit="1" customWidth="1"/>
    <col min="4" max="4" width="56.5703125" style="2" customWidth="1"/>
    <col min="5" max="5" width="23" style="2" customWidth="1"/>
    <col min="6" max="6" width="13.5703125" style="2" bestFit="1" customWidth="1"/>
    <col min="7" max="7" width="14" style="2" bestFit="1" customWidth="1"/>
    <col min="8" max="8" width="13.5703125" style="2" customWidth="1"/>
    <col min="9" max="9" width="17.7109375" style="2" customWidth="1"/>
    <col min="10" max="10" width="15" style="2" customWidth="1"/>
    <col min="11" max="11" width="17.7109375" style="2" customWidth="1"/>
    <col min="12" max="12" width="15" style="2" customWidth="1"/>
    <col min="13" max="13" width="17.85546875" style="4" customWidth="1"/>
    <col min="14" max="15" width="16.7109375" style="4" customWidth="1"/>
    <col min="16" max="16" width="14.7109375" style="4" customWidth="1"/>
    <col min="17" max="17" width="20.28515625" style="4" customWidth="1"/>
    <col min="18" max="16384" width="11.42578125" style="4"/>
  </cols>
  <sheetData>
    <row r="1" spans="1:17" x14ac:dyDescent="0.25">
      <c r="H1" s="3"/>
    </row>
    <row r="2" spans="1:17" ht="15.75" customHeight="1" x14ac:dyDescent="0.25">
      <c r="A2" s="301"/>
      <c r="B2" s="302"/>
      <c r="C2" s="303"/>
      <c r="D2" s="127" t="s">
        <v>0</v>
      </c>
      <c r="E2" s="127"/>
      <c r="F2" s="127"/>
      <c r="G2" s="127"/>
      <c r="H2" s="127"/>
      <c r="I2" s="127"/>
      <c r="J2" s="127"/>
      <c r="K2" s="127"/>
      <c r="L2" s="127"/>
      <c r="M2" s="127"/>
      <c r="N2" s="127"/>
      <c r="O2" s="127"/>
      <c r="P2" s="128" t="s">
        <v>110</v>
      </c>
      <c r="Q2" s="128"/>
    </row>
    <row r="3" spans="1:17" ht="15.75" customHeight="1" x14ac:dyDescent="0.25">
      <c r="A3" s="304"/>
      <c r="B3" s="305"/>
      <c r="C3" s="306"/>
      <c r="D3" s="127" t="s">
        <v>2</v>
      </c>
      <c r="E3" s="127"/>
      <c r="F3" s="127"/>
      <c r="G3" s="127"/>
      <c r="H3" s="127"/>
      <c r="I3" s="127"/>
      <c r="J3" s="127"/>
      <c r="K3" s="127"/>
      <c r="L3" s="127"/>
      <c r="M3" s="127"/>
      <c r="N3" s="127"/>
      <c r="O3" s="127"/>
      <c r="P3" s="128" t="s">
        <v>105</v>
      </c>
      <c r="Q3" s="128"/>
    </row>
    <row r="4" spans="1:17" ht="16.5" customHeight="1" x14ac:dyDescent="0.25">
      <c r="A4" s="304"/>
      <c r="B4" s="305"/>
      <c r="C4" s="306"/>
      <c r="D4" s="127" t="s">
        <v>3</v>
      </c>
      <c r="E4" s="127"/>
      <c r="F4" s="127"/>
      <c r="G4" s="127"/>
      <c r="H4" s="127"/>
      <c r="I4" s="127"/>
      <c r="J4" s="127"/>
      <c r="K4" s="127"/>
      <c r="L4" s="127"/>
      <c r="M4" s="127"/>
      <c r="N4" s="127"/>
      <c r="O4" s="127"/>
      <c r="P4" s="128" t="s">
        <v>109</v>
      </c>
      <c r="Q4" s="128"/>
    </row>
    <row r="5" spans="1:17" ht="15" customHeight="1" x14ac:dyDescent="0.25">
      <c r="A5" s="307"/>
      <c r="B5" s="308"/>
      <c r="C5" s="309"/>
      <c r="D5" s="127"/>
      <c r="E5" s="127"/>
      <c r="F5" s="127"/>
      <c r="G5" s="127"/>
      <c r="H5" s="127"/>
      <c r="I5" s="127"/>
      <c r="J5" s="127"/>
      <c r="K5" s="127"/>
      <c r="L5" s="127"/>
      <c r="M5" s="127"/>
      <c r="N5" s="127"/>
      <c r="O5" s="127"/>
      <c r="P5" s="128" t="s">
        <v>4</v>
      </c>
      <c r="Q5" s="128"/>
    </row>
    <row r="7" spans="1:17" x14ac:dyDescent="0.25">
      <c r="A7" s="5" t="s">
        <v>5</v>
      </c>
      <c r="B7" s="5"/>
      <c r="C7" s="5"/>
    </row>
    <row r="8" spans="1:17" ht="9.9499999999999993" customHeight="1" x14ac:dyDescent="0.25">
      <c r="A8" s="6"/>
      <c r="B8" s="6"/>
      <c r="C8" s="6"/>
    </row>
    <row r="9" spans="1:17" ht="30" customHeight="1" x14ac:dyDescent="0.25">
      <c r="A9" s="148" t="s">
        <v>6</v>
      </c>
      <c r="B9" s="295"/>
      <c r="C9" s="295"/>
      <c r="D9" s="149"/>
      <c r="F9" s="133" t="s">
        <v>7</v>
      </c>
      <c r="G9" s="134"/>
      <c r="H9" s="135"/>
      <c r="I9" s="136"/>
      <c r="J9" s="136"/>
      <c r="K9" s="137"/>
      <c r="M9" s="133" t="s">
        <v>8</v>
      </c>
      <c r="N9" s="134"/>
      <c r="O9" s="131"/>
      <c r="P9" s="132"/>
    </row>
    <row r="10" spans="1:17" ht="8.25" customHeight="1" x14ac:dyDescent="0.25">
      <c r="A10" s="150"/>
      <c r="B10" s="296"/>
      <c r="C10" s="296"/>
      <c r="D10" s="151"/>
      <c r="E10" s="7"/>
      <c r="G10" s="8"/>
      <c r="H10" s="8"/>
      <c r="O10" s="8"/>
      <c r="P10" s="2"/>
    </row>
    <row r="11" spans="1:17" ht="30" customHeight="1" x14ac:dyDescent="0.25">
      <c r="A11" s="152"/>
      <c r="B11" s="297"/>
      <c r="C11" s="297"/>
      <c r="D11" s="153"/>
      <c r="F11" s="133" t="s">
        <v>9</v>
      </c>
      <c r="G11" s="134"/>
      <c r="H11" s="135"/>
      <c r="I11" s="136"/>
      <c r="J11" s="136"/>
      <c r="K11" s="137"/>
      <c r="M11" s="133" t="s">
        <v>10</v>
      </c>
      <c r="N11" s="134"/>
      <c r="O11" s="129"/>
      <c r="P11" s="130"/>
      <c r="Q11" s="22"/>
    </row>
    <row r="12" spans="1:17" ht="9.9499999999999993" customHeight="1" thickBot="1" x14ac:dyDescent="0.3">
      <c r="A12" s="21"/>
      <c r="B12" s="21"/>
      <c r="C12" s="21"/>
      <c r="D12" s="23"/>
      <c r="E12" s="18"/>
      <c r="F12" s="21"/>
      <c r="G12" s="23"/>
      <c r="H12" s="23"/>
      <c r="I12" s="23"/>
      <c r="J12" s="21"/>
      <c r="K12" s="24"/>
      <c r="L12" s="20"/>
      <c r="M12" s="20"/>
      <c r="N12" s="20"/>
      <c r="P12" s="25"/>
      <c r="Q12" s="25"/>
    </row>
    <row r="13" spans="1:17" s="10" customFormat="1" ht="111.75" customHeight="1" x14ac:dyDescent="0.25">
      <c r="A13" s="26" t="s">
        <v>11</v>
      </c>
      <c r="B13" s="298" t="s">
        <v>113</v>
      </c>
      <c r="C13" s="298" t="s">
        <v>112</v>
      </c>
      <c r="D13" s="27" t="s">
        <v>12</v>
      </c>
      <c r="E13" s="27" t="s">
        <v>13</v>
      </c>
      <c r="F13" s="27" t="s">
        <v>14</v>
      </c>
      <c r="G13" s="27" t="s">
        <v>15</v>
      </c>
      <c r="H13" s="28" t="s">
        <v>16</v>
      </c>
      <c r="I13" s="28" t="s">
        <v>17</v>
      </c>
      <c r="J13" s="28" t="s">
        <v>18</v>
      </c>
      <c r="K13" s="28" t="s">
        <v>19</v>
      </c>
      <c r="L13" s="28" t="s">
        <v>20</v>
      </c>
      <c r="M13" s="28" t="s">
        <v>21</v>
      </c>
      <c r="N13" s="28" t="s">
        <v>22</v>
      </c>
      <c r="O13" s="28" t="s">
        <v>23</v>
      </c>
      <c r="P13" s="28" t="s">
        <v>24</v>
      </c>
      <c r="Q13" s="29" t="s">
        <v>25</v>
      </c>
    </row>
    <row r="14" spans="1:17" s="10" customFormat="1" ht="51" customHeight="1" x14ac:dyDescent="0.25">
      <c r="A14" s="30">
        <v>1</v>
      </c>
      <c r="B14" s="310" t="s">
        <v>147</v>
      </c>
      <c r="C14" s="300" t="s">
        <v>114</v>
      </c>
      <c r="D14" s="120" t="s">
        <v>115</v>
      </c>
      <c r="E14" s="15" t="s">
        <v>111</v>
      </c>
      <c r="F14" s="12">
        <v>1</v>
      </c>
      <c r="G14" s="16" t="s">
        <v>151</v>
      </c>
      <c r="H14" s="119"/>
      <c r="I14" s="14"/>
      <c r="J14" s="1">
        <f>+ROUND(H14*I14,0)</f>
        <v>0</v>
      </c>
      <c r="K14" s="14"/>
      <c r="L14" s="1">
        <f t="shared" ref="L14" si="0">ROUND(H14*K14,0)</f>
        <v>0</v>
      </c>
      <c r="M14" s="1">
        <f t="shared" ref="M14" si="1">ROUND(H14+J14+L14,0)</f>
        <v>0</v>
      </c>
      <c r="N14" s="1">
        <f t="shared" ref="N14" si="2">ROUND(H14*F14,0)</f>
        <v>0</v>
      </c>
      <c r="O14" s="1">
        <f t="shared" ref="O14" si="3">ROUND(N14*I14,0)</f>
        <v>0</v>
      </c>
      <c r="P14" s="1">
        <f t="shared" ref="P14" si="4">ROUND(N14*K14,0)</f>
        <v>0</v>
      </c>
      <c r="Q14" s="31">
        <f t="shared" ref="Q14" si="5">ROUND(N14+P14+O14,0)</f>
        <v>0</v>
      </c>
    </row>
    <row r="15" spans="1:17" s="10" customFormat="1" ht="51" customHeight="1" x14ac:dyDescent="0.25">
      <c r="A15" s="30">
        <v>2</v>
      </c>
      <c r="B15" s="311"/>
      <c r="C15" s="300" t="s">
        <v>114</v>
      </c>
      <c r="D15" s="121" t="s">
        <v>116</v>
      </c>
      <c r="E15" s="15" t="s">
        <v>111</v>
      </c>
      <c r="F15" s="12">
        <v>1</v>
      </c>
      <c r="G15" s="16" t="s">
        <v>151</v>
      </c>
      <c r="H15" s="119"/>
      <c r="I15" s="14"/>
      <c r="J15" s="1">
        <f t="shared" ref="J15" si="6">+ROUND(H15*I15,0)</f>
        <v>0</v>
      </c>
      <c r="K15" s="14"/>
      <c r="L15" s="1">
        <f t="shared" ref="L15" si="7">ROUND(H15*K15,0)</f>
        <v>0</v>
      </c>
      <c r="M15" s="1">
        <f t="shared" ref="M15" si="8">ROUND(H15+J15+L15,0)</f>
        <v>0</v>
      </c>
      <c r="N15" s="1">
        <f t="shared" ref="N15" si="9">ROUND(H15*F15,0)</f>
        <v>0</v>
      </c>
      <c r="O15" s="1">
        <f t="shared" ref="O15" si="10">ROUND(N15*I15,0)</f>
        <v>0</v>
      </c>
      <c r="P15" s="1">
        <f t="shared" ref="P15" si="11">ROUND(N15*K15,0)</f>
        <v>0</v>
      </c>
      <c r="Q15" s="31">
        <f t="shared" ref="Q15" si="12">ROUND(N15+P15+O15,0)</f>
        <v>0</v>
      </c>
    </row>
    <row r="16" spans="1:17" s="10" customFormat="1" ht="51" customHeight="1" x14ac:dyDescent="0.25">
      <c r="A16" s="30">
        <v>3</v>
      </c>
      <c r="B16" s="311"/>
      <c r="C16" s="300" t="s">
        <v>114</v>
      </c>
      <c r="D16" s="121" t="s">
        <v>117</v>
      </c>
      <c r="E16" s="15" t="s">
        <v>111</v>
      </c>
      <c r="F16" s="12">
        <v>1</v>
      </c>
      <c r="G16" s="16" t="s">
        <v>151</v>
      </c>
      <c r="H16" s="119"/>
      <c r="I16" s="14"/>
      <c r="J16" s="1">
        <f t="shared" ref="J16:J45" si="13">+ROUND(H16*I16,0)</f>
        <v>0</v>
      </c>
      <c r="K16" s="14"/>
      <c r="L16" s="1">
        <f t="shared" ref="L16:L47" si="14">ROUND(H16*K16,0)</f>
        <v>0</v>
      </c>
      <c r="M16" s="1">
        <f t="shared" ref="M16:M47" si="15">ROUND(H16+J16+L16,0)</f>
        <v>0</v>
      </c>
      <c r="N16" s="1">
        <f t="shared" ref="N16:N47" si="16">ROUND(H16*F16,0)</f>
        <v>0</v>
      </c>
      <c r="O16" s="1">
        <f t="shared" ref="O16:O47" si="17">ROUND(N16*I16,0)</f>
        <v>0</v>
      </c>
      <c r="P16" s="1">
        <f t="shared" ref="P16:P47" si="18">ROUND(N16*K16,0)</f>
        <v>0</v>
      </c>
      <c r="Q16" s="31">
        <f t="shared" ref="Q16:Q47" si="19">ROUND(N16+P16+O16,0)</f>
        <v>0</v>
      </c>
    </row>
    <row r="17" spans="1:17" s="10" customFormat="1" ht="51" customHeight="1" x14ac:dyDescent="0.25">
      <c r="A17" s="30">
        <v>4</v>
      </c>
      <c r="B17" s="311"/>
      <c r="C17" s="300" t="s">
        <v>114</v>
      </c>
      <c r="D17" s="121" t="s">
        <v>118</v>
      </c>
      <c r="E17" s="15" t="s">
        <v>111</v>
      </c>
      <c r="F17" s="12">
        <v>1</v>
      </c>
      <c r="G17" s="16" t="s">
        <v>151</v>
      </c>
      <c r="H17" s="119"/>
      <c r="I17" s="14"/>
      <c r="J17" s="1">
        <f t="shared" si="13"/>
        <v>0</v>
      </c>
      <c r="K17" s="14"/>
      <c r="L17" s="1">
        <f t="shared" si="14"/>
        <v>0</v>
      </c>
      <c r="M17" s="1">
        <f t="shared" si="15"/>
        <v>0</v>
      </c>
      <c r="N17" s="1">
        <f t="shared" si="16"/>
        <v>0</v>
      </c>
      <c r="O17" s="1">
        <f t="shared" si="17"/>
        <v>0</v>
      </c>
      <c r="P17" s="1">
        <f t="shared" si="18"/>
        <v>0</v>
      </c>
      <c r="Q17" s="31">
        <f t="shared" si="19"/>
        <v>0</v>
      </c>
    </row>
    <row r="18" spans="1:17" s="10" customFormat="1" ht="51" customHeight="1" x14ac:dyDescent="0.25">
      <c r="A18" s="30">
        <v>5</v>
      </c>
      <c r="B18" s="311"/>
      <c r="C18" s="300" t="s">
        <v>114</v>
      </c>
      <c r="D18" s="121" t="s">
        <v>119</v>
      </c>
      <c r="E18" s="15" t="s">
        <v>111</v>
      </c>
      <c r="F18" s="12">
        <v>1</v>
      </c>
      <c r="G18" s="16" t="s">
        <v>151</v>
      </c>
      <c r="H18" s="119"/>
      <c r="I18" s="14"/>
      <c r="J18" s="1">
        <f t="shared" si="13"/>
        <v>0</v>
      </c>
      <c r="K18" s="14"/>
      <c r="L18" s="1">
        <f t="shared" si="14"/>
        <v>0</v>
      </c>
      <c r="M18" s="1">
        <f t="shared" si="15"/>
        <v>0</v>
      </c>
      <c r="N18" s="1">
        <f t="shared" si="16"/>
        <v>0</v>
      </c>
      <c r="O18" s="1">
        <f t="shared" si="17"/>
        <v>0</v>
      </c>
      <c r="P18" s="1">
        <f t="shared" si="18"/>
        <v>0</v>
      </c>
      <c r="Q18" s="31">
        <f t="shared" si="19"/>
        <v>0</v>
      </c>
    </row>
    <row r="19" spans="1:17" s="10" customFormat="1" ht="51" customHeight="1" x14ac:dyDescent="0.25">
      <c r="A19" s="30">
        <v>6</v>
      </c>
      <c r="B19" s="311"/>
      <c r="C19" s="300" t="s">
        <v>114</v>
      </c>
      <c r="D19" s="121" t="s">
        <v>120</v>
      </c>
      <c r="E19" s="15" t="s">
        <v>111</v>
      </c>
      <c r="F19" s="12">
        <v>1</v>
      </c>
      <c r="G19" s="16" t="s">
        <v>151</v>
      </c>
      <c r="H19" s="119"/>
      <c r="I19" s="14"/>
      <c r="J19" s="1">
        <f t="shared" si="13"/>
        <v>0</v>
      </c>
      <c r="K19" s="14"/>
      <c r="L19" s="1">
        <f t="shared" si="14"/>
        <v>0</v>
      </c>
      <c r="M19" s="1">
        <f t="shared" si="15"/>
        <v>0</v>
      </c>
      <c r="N19" s="1">
        <f t="shared" si="16"/>
        <v>0</v>
      </c>
      <c r="O19" s="1">
        <f t="shared" si="17"/>
        <v>0</v>
      </c>
      <c r="P19" s="1">
        <f t="shared" si="18"/>
        <v>0</v>
      </c>
      <c r="Q19" s="31">
        <f t="shared" si="19"/>
        <v>0</v>
      </c>
    </row>
    <row r="20" spans="1:17" s="10" customFormat="1" ht="51" customHeight="1" x14ac:dyDescent="0.25">
      <c r="A20" s="30">
        <v>7</v>
      </c>
      <c r="B20" s="311"/>
      <c r="C20" s="300" t="s">
        <v>114</v>
      </c>
      <c r="D20" s="121" t="s">
        <v>121</v>
      </c>
      <c r="E20" s="15" t="s">
        <v>111</v>
      </c>
      <c r="F20" s="12">
        <v>1</v>
      </c>
      <c r="G20" s="16" t="s">
        <v>151</v>
      </c>
      <c r="H20" s="119"/>
      <c r="I20" s="14"/>
      <c r="J20" s="1">
        <f t="shared" si="13"/>
        <v>0</v>
      </c>
      <c r="K20" s="14"/>
      <c r="L20" s="1">
        <f t="shared" si="14"/>
        <v>0</v>
      </c>
      <c r="M20" s="1">
        <f t="shared" si="15"/>
        <v>0</v>
      </c>
      <c r="N20" s="1">
        <f t="shared" si="16"/>
        <v>0</v>
      </c>
      <c r="O20" s="1">
        <f t="shared" si="17"/>
        <v>0</v>
      </c>
      <c r="P20" s="1">
        <f t="shared" si="18"/>
        <v>0</v>
      </c>
      <c r="Q20" s="31">
        <f t="shared" si="19"/>
        <v>0</v>
      </c>
    </row>
    <row r="21" spans="1:17" s="10" customFormat="1" ht="51" customHeight="1" x14ac:dyDescent="0.25">
      <c r="A21" s="30">
        <v>8</v>
      </c>
      <c r="B21" s="311"/>
      <c r="C21" s="300" t="s">
        <v>114</v>
      </c>
      <c r="D21" s="121" t="s">
        <v>122</v>
      </c>
      <c r="E21" s="15" t="s">
        <v>111</v>
      </c>
      <c r="F21" s="12">
        <v>1</v>
      </c>
      <c r="G21" s="16" t="s">
        <v>151</v>
      </c>
      <c r="H21" s="119"/>
      <c r="I21" s="14"/>
      <c r="J21" s="1">
        <f t="shared" si="13"/>
        <v>0</v>
      </c>
      <c r="K21" s="14"/>
      <c r="L21" s="1">
        <f t="shared" si="14"/>
        <v>0</v>
      </c>
      <c r="M21" s="1">
        <f t="shared" si="15"/>
        <v>0</v>
      </c>
      <c r="N21" s="1">
        <f t="shared" si="16"/>
        <v>0</v>
      </c>
      <c r="O21" s="1">
        <f t="shared" si="17"/>
        <v>0</v>
      </c>
      <c r="P21" s="1">
        <f t="shared" si="18"/>
        <v>0</v>
      </c>
      <c r="Q21" s="31">
        <f t="shared" si="19"/>
        <v>0</v>
      </c>
    </row>
    <row r="22" spans="1:17" s="10" customFormat="1" ht="51" customHeight="1" x14ac:dyDescent="0.25">
      <c r="A22" s="30">
        <v>9</v>
      </c>
      <c r="B22" s="311"/>
      <c r="C22" s="300" t="s">
        <v>114</v>
      </c>
      <c r="D22" s="121" t="s">
        <v>123</v>
      </c>
      <c r="E22" s="15" t="s">
        <v>111</v>
      </c>
      <c r="F22" s="12">
        <v>1</v>
      </c>
      <c r="G22" s="16" t="s">
        <v>151</v>
      </c>
      <c r="H22" s="119"/>
      <c r="I22" s="14"/>
      <c r="J22" s="1">
        <f t="shared" si="13"/>
        <v>0</v>
      </c>
      <c r="K22" s="14"/>
      <c r="L22" s="1">
        <f t="shared" si="14"/>
        <v>0</v>
      </c>
      <c r="M22" s="1">
        <f t="shared" si="15"/>
        <v>0</v>
      </c>
      <c r="N22" s="1">
        <f t="shared" si="16"/>
        <v>0</v>
      </c>
      <c r="O22" s="1">
        <f t="shared" si="17"/>
        <v>0</v>
      </c>
      <c r="P22" s="1">
        <f t="shared" si="18"/>
        <v>0</v>
      </c>
      <c r="Q22" s="31">
        <f t="shared" si="19"/>
        <v>0</v>
      </c>
    </row>
    <row r="23" spans="1:17" s="10" customFormat="1" ht="51" customHeight="1" x14ac:dyDescent="0.25">
      <c r="A23" s="30">
        <v>10</v>
      </c>
      <c r="B23" s="311"/>
      <c r="C23" s="300" t="s">
        <v>114</v>
      </c>
      <c r="D23" s="121" t="s">
        <v>124</v>
      </c>
      <c r="E23" s="15" t="s">
        <v>111</v>
      </c>
      <c r="F23" s="12">
        <v>1</v>
      </c>
      <c r="G23" s="16" t="s">
        <v>151</v>
      </c>
      <c r="H23" s="119"/>
      <c r="I23" s="14"/>
      <c r="J23" s="1">
        <f t="shared" si="13"/>
        <v>0</v>
      </c>
      <c r="K23" s="14"/>
      <c r="L23" s="1">
        <f t="shared" si="14"/>
        <v>0</v>
      </c>
      <c r="M23" s="1">
        <f t="shared" si="15"/>
        <v>0</v>
      </c>
      <c r="N23" s="1">
        <f t="shared" si="16"/>
        <v>0</v>
      </c>
      <c r="O23" s="1">
        <f t="shared" si="17"/>
        <v>0</v>
      </c>
      <c r="P23" s="1">
        <f t="shared" si="18"/>
        <v>0</v>
      </c>
      <c r="Q23" s="31">
        <f t="shared" si="19"/>
        <v>0</v>
      </c>
    </row>
    <row r="24" spans="1:17" s="10" customFormat="1" ht="51" customHeight="1" x14ac:dyDescent="0.25">
      <c r="A24" s="30">
        <v>11</v>
      </c>
      <c r="B24" s="311"/>
      <c r="C24" s="300" t="s">
        <v>114</v>
      </c>
      <c r="D24" s="121" t="s">
        <v>125</v>
      </c>
      <c r="E24" s="15" t="s">
        <v>111</v>
      </c>
      <c r="F24" s="12">
        <v>1</v>
      </c>
      <c r="G24" s="16" t="s">
        <v>151</v>
      </c>
      <c r="H24" s="119"/>
      <c r="I24" s="14"/>
      <c r="J24" s="1">
        <f t="shared" si="13"/>
        <v>0</v>
      </c>
      <c r="K24" s="14"/>
      <c r="L24" s="1">
        <f t="shared" si="14"/>
        <v>0</v>
      </c>
      <c r="M24" s="1">
        <f t="shared" si="15"/>
        <v>0</v>
      </c>
      <c r="N24" s="1">
        <f t="shared" si="16"/>
        <v>0</v>
      </c>
      <c r="O24" s="1">
        <f t="shared" si="17"/>
        <v>0</v>
      </c>
      <c r="P24" s="1">
        <f t="shared" si="18"/>
        <v>0</v>
      </c>
      <c r="Q24" s="31">
        <f t="shared" si="19"/>
        <v>0</v>
      </c>
    </row>
    <row r="25" spans="1:17" s="10" customFormat="1" ht="51" customHeight="1" x14ac:dyDescent="0.25">
      <c r="A25" s="30">
        <v>12</v>
      </c>
      <c r="B25" s="311"/>
      <c r="C25" s="300" t="s">
        <v>114</v>
      </c>
      <c r="D25" s="121" t="s">
        <v>126</v>
      </c>
      <c r="E25" s="15" t="s">
        <v>111</v>
      </c>
      <c r="F25" s="12">
        <v>1</v>
      </c>
      <c r="G25" s="16" t="s">
        <v>151</v>
      </c>
      <c r="H25" s="119"/>
      <c r="I25" s="14"/>
      <c r="J25" s="1">
        <f t="shared" si="13"/>
        <v>0</v>
      </c>
      <c r="K25" s="14"/>
      <c r="L25" s="1">
        <f t="shared" si="14"/>
        <v>0</v>
      </c>
      <c r="M25" s="1">
        <f t="shared" si="15"/>
        <v>0</v>
      </c>
      <c r="N25" s="1">
        <f t="shared" si="16"/>
        <v>0</v>
      </c>
      <c r="O25" s="1">
        <f t="shared" si="17"/>
        <v>0</v>
      </c>
      <c r="P25" s="1">
        <f t="shared" si="18"/>
        <v>0</v>
      </c>
      <c r="Q25" s="31">
        <f t="shared" si="19"/>
        <v>0</v>
      </c>
    </row>
    <row r="26" spans="1:17" s="10" customFormat="1" ht="51" customHeight="1" x14ac:dyDescent="0.25">
      <c r="A26" s="30">
        <v>13</v>
      </c>
      <c r="B26" s="311"/>
      <c r="C26" s="300" t="s">
        <v>114</v>
      </c>
      <c r="D26" s="121" t="s">
        <v>127</v>
      </c>
      <c r="E26" s="15" t="s">
        <v>111</v>
      </c>
      <c r="F26" s="12">
        <v>1</v>
      </c>
      <c r="G26" s="16" t="s">
        <v>151</v>
      </c>
      <c r="H26" s="119"/>
      <c r="I26" s="14"/>
      <c r="J26" s="1">
        <f t="shared" si="13"/>
        <v>0</v>
      </c>
      <c r="K26" s="14"/>
      <c r="L26" s="1">
        <f t="shared" si="14"/>
        <v>0</v>
      </c>
      <c r="M26" s="1">
        <f t="shared" si="15"/>
        <v>0</v>
      </c>
      <c r="N26" s="1">
        <f t="shared" si="16"/>
        <v>0</v>
      </c>
      <c r="O26" s="1">
        <f t="shared" si="17"/>
        <v>0</v>
      </c>
      <c r="P26" s="1">
        <f t="shared" si="18"/>
        <v>0</v>
      </c>
      <c r="Q26" s="31">
        <f t="shared" si="19"/>
        <v>0</v>
      </c>
    </row>
    <row r="27" spans="1:17" s="10" customFormat="1" ht="51" customHeight="1" x14ac:dyDescent="0.25">
      <c r="A27" s="30">
        <v>14</v>
      </c>
      <c r="B27" s="311"/>
      <c r="C27" s="300" t="s">
        <v>114</v>
      </c>
      <c r="D27" s="121" t="s">
        <v>128</v>
      </c>
      <c r="E27" s="15" t="s">
        <v>111</v>
      </c>
      <c r="F27" s="12">
        <v>1</v>
      </c>
      <c r="G27" s="16" t="s">
        <v>151</v>
      </c>
      <c r="H27" s="119"/>
      <c r="I27" s="14"/>
      <c r="J27" s="1">
        <f t="shared" si="13"/>
        <v>0</v>
      </c>
      <c r="K27" s="14"/>
      <c r="L27" s="1">
        <f t="shared" si="14"/>
        <v>0</v>
      </c>
      <c r="M27" s="1">
        <f t="shared" si="15"/>
        <v>0</v>
      </c>
      <c r="N27" s="1">
        <f t="shared" si="16"/>
        <v>0</v>
      </c>
      <c r="O27" s="1">
        <f t="shared" si="17"/>
        <v>0</v>
      </c>
      <c r="P27" s="1">
        <f t="shared" si="18"/>
        <v>0</v>
      </c>
      <c r="Q27" s="31">
        <f t="shared" si="19"/>
        <v>0</v>
      </c>
    </row>
    <row r="28" spans="1:17" s="10" customFormat="1" ht="51" customHeight="1" x14ac:dyDescent="0.25">
      <c r="A28" s="30">
        <v>15</v>
      </c>
      <c r="B28" s="311"/>
      <c r="C28" s="300" t="s">
        <v>114</v>
      </c>
      <c r="D28" s="121" t="s">
        <v>129</v>
      </c>
      <c r="E28" s="15" t="s">
        <v>111</v>
      </c>
      <c r="F28" s="12">
        <v>1</v>
      </c>
      <c r="G28" s="16" t="s">
        <v>151</v>
      </c>
      <c r="H28" s="119"/>
      <c r="I28" s="14"/>
      <c r="J28" s="1">
        <f t="shared" si="13"/>
        <v>0</v>
      </c>
      <c r="K28" s="14"/>
      <c r="L28" s="1">
        <f t="shared" si="14"/>
        <v>0</v>
      </c>
      <c r="M28" s="1">
        <f t="shared" si="15"/>
        <v>0</v>
      </c>
      <c r="N28" s="1">
        <f t="shared" si="16"/>
        <v>0</v>
      </c>
      <c r="O28" s="1">
        <f t="shared" si="17"/>
        <v>0</v>
      </c>
      <c r="P28" s="1">
        <f t="shared" si="18"/>
        <v>0</v>
      </c>
      <c r="Q28" s="31">
        <f t="shared" si="19"/>
        <v>0</v>
      </c>
    </row>
    <row r="29" spans="1:17" s="10" customFormat="1" ht="51" customHeight="1" x14ac:dyDescent="0.25">
      <c r="A29" s="30">
        <v>16</v>
      </c>
      <c r="B29" s="311"/>
      <c r="C29" s="300" t="s">
        <v>114</v>
      </c>
      <c r="D29" s="121" t="s">
        <v>130</v>
      </c>
      <c r="E29" s="15" t="s">
        <v>111</v>
      </c>
      <c r="F29" s="12">
        <v>1</v>
      </c>
      <c r="G29" s="16" t="s">
        <v>151</v>
      </c>
      <c r="H29" s="119"/>
      <c r="I29" s="14"/>
      <c r="J29" s="1">
        <f t="shared" si="13"/>
        <v>0</v>
      </c>
      <c r="K29" s="14"/>
      <c r="L29" s="1">
        <f t="shared" si="14"/>
        <v>0</v>
      </c>
      <c r="M29" s="1">
        <f t="shared" si="15"/>
        <v>0</v>
      </c>
      <c r="N29" s="1">
        <f t="shared" si="16"/>
        <v>0</v>
      </c>
      <c r="O29" s="1">
        <f t="shared" si="17"/>
        <v>0</v>
      </c>
      <c r="P29" s="1">
        <f t="shared" si="18"/>
        <v>0</v>
      </c>
      <c r="Q29" s="31">
        <f t="shared" si="19"/>
        <v>0</v>
      </c>
    </row>
    <row r="30" spans="1:17" s="10" customFormat="1" ht="51" customHeight="1" x14ac:dyDescent="0.25">
      <c r="A30" s="30">
        <v>17</v>
      </c>
      <c r="B30" s="311"/>
      <c r="C30" s="300" t="s">
        <v>114</v>
      </c>
      <c r="D30" s="121" t="s">
        <v>131</v>
      </c>
      <c r="E30" s="15" t="s">
        <v>111</v>
      </c>
      <c r="F30" s="12">
        <v>1</v>
      </c>
      <c r="G30" s="16" t="s">
        <v>151</v>
      </c>
      <c r="H30" s="119"/>
      <c r="I30" s="14"/>
      <c r="J30" s="1">
        <f t="shared" si="13"/>
        <v>0</v>
      </c>
      <c r="K30" s="14"/>
      <c r="L30" s="1">
        <f t="shared" si="14"/>
        <v>0</v>
      </c>
      <c r="M30" s="1">
        <f t="shared" si="15"/>
        <v>0</v>
      </c>
      <c r="N30" s="1">
        <f t="shared" si="16"/>
        <v>0</v>
      </c>
      <c r="O30" s="1">
        <f t="shared" si="17"/>
        <v>0</v>
      </c>
      <c r="P30" s="1">
        <f t="shared" si="18"/>
        <v>0</v>
      </c>
      <c r="Q30" s="31">
        <f t="shared" si="19"/>
        <v>0</v>
      </c>
    </row>
    <row r="31" spans="1:17" s="10" customFormat="1" ht="51" customHeight="1" x14ac:dyDescent="0.25">
      <c r="A31" s="30">
        <v>18</v>
      </c>
      <c r="B31" s="311"/>
      <c r="C31" s="300" t="s">
        <v>114</v>
      </c>
      <c r="D31" s="121" t="s">
        <v>132</v>
      </c>
      <c r="E31" s="15" t="s">
        <v>111</v>
      </c>
      <c r="F31" s="12">
        <v>1</v>
      </c>
      <c r="G31" s="16" t="s">
        <v>151</v>
      </c>
      <c r="H31" s="119"/>
      <c r="I31" s="14"/>
      <c r="J31" s="1">
        <f t="shared" si="13"/>
        <v>0</v>
      </c>
      <c r="K31" s="14"/>
      <c r="L31" s="1">
        <f t="shared" si="14"/>
        <v>0</v>
      </c>
      <c r="M31" s="1">
        <f t="shared" si="15"/>
        <v>0</v>
      </c>
      <c r="N31" s="1">
        <f t="shared" si="16"/>
        <v>0</v>
      </c>
      <c r="O31" s="1">
        <f t="shared" si="17"/>
        <v>0</v>
      </c>
      <c r="P31" s="1">
        <f t="shared" si="18"/>
        <v>0</v>
      </c>
      <c r="Q31" s="31">
        <f t="shared" si="19"/>
        <v>0</v>
      </c>
    </row>
    <row r="32" spans="1:17" s="10" customFormat="1" ht="51" customHeight="1" x14ac:dyDescent="0.25">
      <c r="A32" s="30">
        <v>19</v>
      </c>
      <c r="B32" s="311"/>
      <c r="C32" s="300" t="s">
        <v>114</v>
      </c>
      <c r="D32" s="121" t="s">
        <v>133</v>
      </c>
      <c r="E32" s="15" t="s">
        <v>111</v>
      </c>
      <c r="F32" s="12">
        <v>1</v>
      </c>
      <c r="G32" s="16" t="s">
        <v>151</v>
      </c>
      <c r="H32" s="119"/>
      <c r="I32" s="14"/>
      <c r="J32" s="1">
        <f t="shared" si="13"/>
        <v>0</v>
      </c>
      <c r="K32" s="14"/>
      <c r="L32" s="1">
        <f t="shared" si="14"/>
        <v>0</v>
      </c>
      <c r="M32" s="1">
        <f t="shared" si="15"/>
        <v>0</v>
      </c>
      <c r="N32" s="1">
        <f t="shared" si="16"/>
        <v>0</v>
      </c>
      <c r="O32" s="1">
        <f t="shared" si="17"/>
        <v>0</v>
      </c>
      <c r="P32" s="1">
        <f t="shared" si="18"/>
        <v>0</v>
      </c>
      <c r="Q32" s="31">
        <f t="shared" si="19"/>
        <v>0</v>
      </c>
    </row>
    <row r="33" spans="1:17" s="10" customFormat="1" ht="51" customHeight="1" x14ac:dyDescent="0.25">
      <c r="A33" s="30">
        <v>20</v>
      </c>
      <c r="B33" s="311"/>
      <c r="C33" s="300" t="s">
        <v>114</v>
      </c>
      <c r="D33" s="121" t="s">
        <v>134</v>
      </c>
      <c r="E33" s="15" t="s">
        <v>111</v>
      </c>
      <c r="F33" s="12">
        <v>1</v>
      </c>
      <c r="G33" s="16" t="s">
        <v>151</v>
      </c>
      <c r="H33" s="119"/>
      <c r="I33" s="14"/>
      <c r="J33" s="1">
        <f t="shared" si="13"/>
        <v>0</v>
      </c>
      <c r="K33" s="14"/>
      <c r="L33" s="1">
        <f t="shared" si="14"/>
        <v>0</v>
      </c>
      <c r="M33" s="1">
        <f t="shared" si="15"/>
        <v>0</v>
      </c>
      <c r="N33" s="1">
        <f t="shared" si="16"/>
        <v>0</v>
      </c>
      <c r="O33" s="1">
        <f t="shared" si="17"/>
        <v>0</v>
      </c>
      <c r="P33" s="1">
        <f t="shared" si="18"/>
        <v>0</v>
      </c>
      <c r="Q33" s="31">
        <f t="shared" si="19"/>
        <v>0</v>
      </c>
    </row>
    <row r="34" spans="1:17" s="10" customFormat="1" ht="51" customHeight="1" x14ac:dyDescent="0.25">
      <c r="A34" s="30">
        <v>21</v>
      </c>
      <c r="B34" s="311"/>
      <c r="C34" s="300" t="s">
        <v>114</v>
      </c>
      <c r="D34" s="121" t="s">
        <v>135</v>
      </c>
      <c r="E34" s="15" t="s">
        <v>111</v>
      </c>
      <c r="F34" s="12">
        <v>1</v>
      </c>
      <c r="G34" s="16" t="s">
        <v>151</v>
      </c>
      <c r="H34" s="119"/>
      <c r="I34" s="14"/>
      <c r="J34" s="1">
        <f t="shared" si="13"/>
        <v>0</v>
      </c>
      <c r="K34" s="14"/>
      <c r="L34" s="1">
        <f t="shared" si="14"/>
        <v>0</v>
      </c>
      <c r="M34" s="1">
        <f t="shared" si="15"/>
        <v>0</v>
      </c>
      <c r="N34" s="1">
        <f t="shared" si="16"/>
        <v>0</v>
      </c>
      <c r="O34" s="1">
        <f t="shared" si="17"/>
        <v>0</v>
      </c>
      <c r="P34" s="1">
        <f t="shared" si="18"/>
        <v>0</v>
      </c>
      <c r="Q34" s="31">
        <f t="shared" si="19"/>
        <v>0</v>
      </c>
    </row>
    <row r="35" spans="1:17" s="10" customFormat="1" ht="51" customHeight="1" x14ac:dyDescent="0.25">
      <c r="A35" s="30">
        <v>22</v>
      </c>
      <c r="B35" s="311"/>
      <c r="C35" s="300" t="s">
        <v>114</v>
      </c>
      <c r="D35" s="121" t="s">
        <v>136</v>
      </c>
      <c r="E35" s="15" t="s">
        <v>111</v>
      </c>
      <c r="F35" s="12">
        <v>1</v>
      </c>
      <c r="G35" s="16" t="s">
        <v>151</v>
      </c>
      <c r="H35" s="119"/>
      <c r="I35" s="14"/>
      <c r="J35" s="1">
        <f t="shared" si="13"/>
        <v>0</v>
      </c>
      <c r="K35" s="14"/>
      <c r="L35" s="1">
        <f t="shared" si="14"/>
        <v>0</v>
      </c>
      <c r="M35" s="1">
        <f t="shared" si="15"/>
        <v>0</v>
      </c>
      <c r="N35" s="1">
        <f t="shared" si="16"/>
        <v>0</v>
      </c>
      <c r="O35" s="1">
        <f t="shared" si="17"/>
        <v>0</v>
      </c>
      <c r="P35" s="1">
        <f t="shared" si="18"/>
        <v>0</v>
      </c>
      <c r="Q35" s="31">
        <f t="shared" si="19"/>
        <v>0</v>
      </c>
    </row>
    <row r="36" spans="1:17" s="10" customFormat="1" ht="51" customHeight="1" x14ac:dyDescent="0.25">
      <c r="A36" s="30">
        <v>23</v>
      </c>
      <c r="B36" s="311"/>
      <c r="C36" s="300" t="s">
        <v>114</v>
      </c>
      <c r="D36" s="121" t="s">
        <v>137</v>
      </c>
      <c r="E36" s="15" t="s">
        <v>111</v>
      </c>
      <c r="F36" s="12">
        <v>1</v>
      </c>
      <c r="G36" s="16" t="s">
        <v>151</v>
      </c>
      <c r="H36" s="119"/>
      <c r="I36" s="14"/>
      <c r="J36" s="1">
        <f t="shared" si="13"/>
        <v>0</v>
      </c>
      <c r="K36" s="14"/>
      <c r="L36" s="1">
        <f t="shared" si="14"/>
        <v>0</v>
      </c>
      <c r="M36" s="1">
        <f t="shared" si="15"/>
        <v>0</v>
      </c>
      <c r="N36" s="1">
        <f t="shared" si="16"/>
        <v>0</v>
      </c>
      <c r="O36" s="1">
        <f t="shared" si="17"/>
        <v>0</v>
      </c>
      <c r="P36" s="1">
        <f t="shared" si="18"/>
        <v>0</v>
      </c>
      <c r="Q36" s="31">
        <f t="shared" si="19"/>
        <v>0</v>
      </c>
    </row>
    <row r="37" spans="1:17" s="10" customFormat="1" ht="51" customHeight="1" x14ac:dyDescent="0.25">
      <c r="A37" s="30">
        <v>24</v>
      </c>
      <c r="B37" s="311"/>
      <c r="C37" s="300" t="s">
        <v>114</v>
      </c>
      <c r="D37" s="121" t="s">
        <v>138</v>
      </c>
      <c r="E37" s="15" t="s">
        <v>111</v>
      </c>
      <c r="F37" s="12">
        <v>1</v>
      </c>
      <c r="G37" s="16" t="s">
        <v>151</v>
      </c>
      <c r="H37" s="119"/>
      <c r="I37" s="14"/>
      <c r="J37" s="1">
        <f t="shared" si="13"/>
        <v>0</v>
      </c>
      <c r="K37" s="14"/>
      <c r="L37" s="1">
        <f t="shared" si="14"/>
        <v>0</v>
      </c>
      <c r="M37" s="1">
        <f t="shared" si="15"/>
        <v>0</v>
      </c>
      <c r="N37" s="1">
        <f t="shared" si="16"/>
        <v>0</v>
      </c>
      <c r="O37" s="1">
        <f t="shared" si="17"/>
        <v>0</v>
      </c>
      <c r="P37" s="1">
        <f t="shared" si="18"/>
        <v>0</v>
      </c>
      <c r="Q37" s="31">
        <f t="shared" si="19"/>
        <v>0</v>
      </c>
    </row>
    <row r="38" spans="1:17" s="10" customFormat="1" ht="51" customHeight="1" x14ac:dyDescent="0.25">
      <c r="A38" s="30">
        <v>25</v>
      </c>
      <c r="B38" s="311"/>
      <c r="C38" s="300" t="s">
        <v>114</v>
      </c>
      <c r="D38" s="121" t="s">
        <v>139</v>
      </c>
      <c r="E38" s="15" t="s">
        <v>111</v>
      </c>
      <c r="F38" s="12">
        <v>1</v>
      </c>
      <c r="G38" s="16" t="s">
        <v>151</v>
      </c>
      <c r="H38" s="119"/>
      <c r="I38" s="14"/>
      <c r="J38" s="1">
        <f t="shared" si="13"/>
        <v>0</v>
      </c>
      <c r="K38" s="14"/>
      <c r="L38" s="1">
        <f t="shared" si="14"/>
        <v>0</v>
      </c>
      <c r="M38" s="1">
        <f t="shared" si="15"/>
        <v>0</v>
      </c>
      <c r="N38" s="1">
        <f t="shared" si="16"/>
        <v>0</v>
      </c>
      <c r="O38" s="1">
        <f t="shared" si="17"/>
        <v>0</v>
      </c>
      <c r="P38" s="1">
        <f t="shared" si="18"/>
        <v>0</v>
      </c>
      <c r="Q38" s="31">
        <f t="shared" si="19"/>
        <v>0</v>
      </c>
    </row>
    <row r="39" spans="1:17" s="10" customFormat="1" ht="51" customHeight="1" x14ac:dyDescent="0.25">
      <c r="A39" s="30">
        <v>26</v>
      </c>
      <c r="B39" s="311"/>
      <c r="C39" s="300" t="s">
        <v>114</v>
      </c>
      <c r="D39" s="121" t="s">
        <v>140</v>
      </c>
      <c r="E39" s="15" t="s">
        <v>111</v>
      </c>
      <c r="F39" s="12">
        <v>1</v>
      </c>
      <c r="G39" s="16" t="s">
        <v>151</v>
      </c>
      <c r="H39" s="119"/>
      <c r="I39" s="14"/>
      <c r="J39" s="1">
        <f t="shared" si="13"/>
        <v>0</v>
      </c>
      <c r="K39" s="14"/>
      <c r="L39" s="1">
        <f t="shared" si="14"/>
        <v>0</v>
      </c>
      <c r="M39" s="1">
        <f t="shared" si="15"/>
        <v>0</v>
      </c>
      <c r="N39" s="1">
        <f t="shared" si="16"/>
        <v>0</v>
      </c>
      <c r="O39" s="1">
        <f t="shared" si="17"/>
        <v>0</v>
      </c>
      <c r="P39" s="1">
        <f t="shared" si="18"/>
        <v>0</v>
      </c>
      <c r="Q39" s="31">
        <f t="shared" si="19"/>
        <v>0</v>
      </c>
    </row>
    <row r="40" spans="1:17" s="10" customFormat="1" ht="51" customHeight="1" x14ac:dyDescent="0.25">
      <c r="A40" s="30">
        <v>27</v>
      </c>
      <c r="B40" s="311"/>
      <c r="C40" s="300" t="s">
        <v>114</v>
      </c>
      <c r="D40" s="121" t="s">
        <v>141</v>
      </c>
      <c r="E40" s="15" t="s">
        <v>111</v>
      </c>
      <c r="F40" s="12">
        <v>1</v>
      </c>
      <c r="G40" s="16" t="s">
        <v>151</v>
      </c>
      <c r="H40" s="119"/>
      <c r="I40" s="14"/>
      <c r="J40" s="1">
        <f t="shared" si="13"/>
        <v>0</v>
      </c>
      <c r="K40" s="14"/>
      <c r="L40" s="1">
        <f t="shared" si="14"/>
        <v>0</v>
      </c>
      <c r="M40" s="1">
        <f t="shared" si="15"/>
        <v>0</v>
      </c>
      <c r="N40" s="1">
        <f t="shared" si="16"/>
        <v>0</v>
      </c>
      <c r="O40" s="1">
        <f t="shared" si="17"/>
        <v>0</v>
      </c>
      <c r="P40" s="1">
        <f t="shared" si="18"/>
        <v>0</v>
      </c>
      <c r="Q40" s="31">
        <f t="shared" si="19"/>
        <v>0</v>
      </c>
    </row>
    <row r="41" spans="1:17" s="10" customFormat="1" ht="51" customHeight="1" x14ac:dyDescent="0.25">
      <c r="A41" s="30">
        <v>28</v>
      </c>
      <c r="B41" s="311"/>
      <c r="C41" s="300" t="s">
        <v>114</v>
      </c>
      <c r="D41" s="121" t="s">
        <v>142</v>
      </c>
      <c r="E41" s="15" t="s">
        <v>111</v>
      </c>
      <c r="F41" s="12">
        <v>1</v>
      </c>
      <c r="G41" s="16" t="s">
        <v>151</v>
      </c>
      <c r="H41" s="119"/>
      <c r="I41" s="14"/>
      <c r="J41" s="1">
        <f t="shared" si="13"/>
        <v>0</v>
      </c>
      <c r="K41" s="14"/>
      <c r="L41" s="1">
        <f t="shared" si="14"/>
        <v>0</v>
      </c>
      <c r="M41" s="1">
        <f t="shared" si="15"/>
        <v>0</v>
      </c>
      <c r="N41" s="1">
        <f t="shared" si="16"/>
        <v>0</v>
      </c>
      <c r="O41" s="1">
        <f t="shared" si="17"/>
        <v>0</v>
      </c>
      <c r="P41" s="1">
        <f t="shared" si="18"/>
        <v>0</v>
      </c>
      <c r="Q41" s="31">
        <f t="shared" si="19"/>
        <v>0</v>
      </c>
    </row>
    <row r="42" spans="1:17" s="10" customFormat="1" ht="51" customHeight="1" x14ac:dyDescent="0.25">
      <c r="A42" s="30">
        <v>29</v>
      </c>
      <c r="B42" s="311"/>
      <c r="C42" s="300" t="s">
        <v>114</v>
      </c>
      <c r="D42" s="121" t="s">
        <v>143</v>
      </c>
      <c r="E42" s="15" t="s">
        <v>111</v>
      </c>
      <c r="F42" s="12">
        <v>1</v>
      </c>
      <c r="G42" s="16" t="s">
        <v>151</v>
      </c>
      <c r="H42" s="119"/>
      <c r="I42" s="14"/>
      <c r="J42" s="1">
        <f t="shared" si="13"/>
        <v>0</v>
      </c>
      <c r="K42" s="14"/>
      <c r="L42" s="1">
        <f t="shared" si="14"/>
        <v>0</v>
      </c>
      <c r="M42" s="1">
        <f t="shared" si="15"/>
        <v>0</v>
      </c>
      <c r="N42" s="1">
        <f t="shared" si="16"/>
        <v>0</v>
      </c>
      <c r="O42" s="1">
        <f t="shared" si="17"/>
        <v>0</v>
      </c>
      <c r="P42" s="1">
        <f t="shared" si="18"/>
        <v>0</v>
      </c>
      <c r="Q42" s="31">
        <f t="shared" si="19"/>
        <v>0</v>
      </c>
    </row>
    <row r="43" spans="1:17" s="10" customFormat="1" ht="51" customHeight="1" x14ac:dyDescent="0.25">
      <c r="A43" s="30">
        <v>30</v>
      </c>
      <c r="B43" s="311"/>
      <c r="C43" s="300" t="s">
        <v>114</v>
      </c>
      <c r="D43" s="121" t="s">
        <v>144</v>
      </c>
      <c r="E43" s="15" t="s">
        <v>111</v>
      </c>
      <c r="F43" s="12">
        <v>1</v>
      </c>
      <c r="G43" s="16" t="s">
        <v>151</v>
      </c>
      <c r="H43" s="119"/>
      <c r="I43" s="14"/>
      <c r="J43" s="1">
        <f t="shared" si="13"/>
        <v>0</v>
      </c>
      <c r="K43" s="14"/>
      <c r="L43" s="1">
        <f t="shared" si="14"/>
        <v>0</v>
      </c>
      <c r="M43" s="1">
        <f t="shared" si="15"/>
        <v>0</v>
      </c>
      <c r="N43" s="1">
        <f t="shared" si="16"/>
        <v>0</v>
      </c>
      <c r="O43" s="1">
        <f t="shared" si="17"/>
        <v>0</v>
      </c>
      <c r="P43" s="1">
        <f t="shared" si="18"/>
        <v>0</v>
      </c>
      <c r="Q43" s="31">
        <f t="shared" si="19"/>
        <v>0</v>
      </c>
    </row>
    <row r="44" spans="1:17" s="10" customFormat="1" ht="51" customHeight="1" x14ac:dyDescent="0.25">
      <c r="A44" s="30">
        <v>31</v>
      </c>
      <c r="B44" s="311"/>
      <c r="C44" s="300" t="s">
        <v>114</v>
      </c>
      <c r="D44" s="121" t="s">
        <v>145</v>
      </c>
      <c r="E44" s="15" t="s">
        <v>111</v>
      </c>
      <c r="F44" s="12">
        <v>1</v>
      </c>
      <c r="G44" s="16" t="s">
        <v>151</v>
      </c>
      <c r="H44" s="119"/>
      <c r="I44" s="14"/>
      <c r="J44" s="1">
        <f t="shared" ref="J44" si="20">+ROUND(H44*I44,0)</f>
        <v>0</v>
      </c>
      <c r="K44" s="14"/>
      <c r="L44" s="1">
        <f t="shared" ref="L44" si="21">ROUND(H44*K44,0)</f>
        <v>0</v>
      </c>
      <c r="M44" s="1">
        <f t="shared" ref="M44" si="22">ROUND(H44+J44+L44,0)</f>
        <v>0</v>
      </c>
      <c r="N44" s="1">
        <f t="shared" ref="N44" si="23">ROUND(H44*F44,0)</f>
        <v>0</v>
      </c>
      <c r="O44" s="1">
        <f t="shared" ref="O44" si="24">ROUND(N44*I44,0)</f>
        <v>0</v>
      </c>
      <c r="P44" s="1">
        <f t="shared" ref="P44" si="25">ROUND(N44*K44,0)</f>
        <v>0</v>
      </c>
      <c r="Q44" s="31">
        <f t="shared" ref="Q44" si="26">ROUND(N44+P44+O44,0)</f>
        <v>0</v>
      </c>
    </row>
    <row r="45" spans="1:17" s="10" customFormat="1" ht="51" customHeight="1" thickBot="1" x14ac:dyDescent="0.3">
      <c r="A45" s="30">
        <v>32</v>
      </c>
      <c r="B45" s="312"/>
      <c r="C45" s="300" t="s">
        <v>114</v>
      </c>
      <c r="D45" s="121" t="s">
        <v>146</v>
      </c>
      <c r="E45" s="15" t="s">
        <v>111</v>
      </c>
      <c r="F45" s="12">
        <v>1</v>
      </c>
      <c r="G45" s="16" t="s">
        <v>151</v>
      </c>
      <c r="H45" s="119"/>
      <c r="I45" s="14"/>
      <c r="J45" s="1">
        <f t="shared" si="13"/>
        <v>0</v>
      </c>
      <c r="K45" s="14"/>
      <c r="L45" s="1">
        <f t="shared" si="14"/>
        <v>0</v>
      </c>
      <c r="M45" s="1">
        <f t="shared" si="15"/>
        <v>0</v>
      </c>
      <c r="N45" s="1">
        <f t="shared" si="16"/>
        <v>0</v>
      </c>
      <c r="O45" s="1">
        <f t="shared" si="17"/>
        <v>0</v>
      </c>
      <c r="P45" s="1">
        <f t="shared" si="18"/>
        <v>0</v>
      </c>
      <c r="Q45" s="31">
        <f t="shared" si="19"/>
        <v>0</v>
      </c>
    </row>
    <row r="46" spans="1:17" s="10" customFormat="1" ht="51" customHeight="1" x14ac:dyDescent="0.25">
      <c r="A46" s="30">
        <v>33</v>
      </c>
      <c r="B46" s="310" t="s">
        <v>148</v>
      </c>
      <c r="C46" s="300" t="s">
        <v>114</v>
      </c>
      <c r="D46" s="120" t="s">
        <v>115</v>
      </c>
      <c r="E46" s="15" t="s">
        <v>111</v>
      </c>
      <c r="F46" s="12">
        <v>1</v>
      </c>
      <c r="G46" s="16" t="s">
        <v>151</v>
      </c>
      <c r="H46" s="119"/>
      <c r="I46" s="14"/>
      <c r="J46" s="1">
        <f>+ROUND(H46*I46,0)</f>
        <v>0</v>
      </c>
      <c r="K46" s="14"/>
      <c r="L46" s="1">
        <f t="shared" si="14"/>
        <v>0</v>
      </c>
      <c r="M46" s="1">
        <f t="shared" si="15"/>
        <v>0</v>
      </c>
      <c r="N46" s="1">
        <f t="shared" si="16"/>
        <v>0</v>
      </c>
      <c r="O46" s="1">
        <f t="shared" si="17"/>
        <v>0</v>
      </c>
      <c r="P46" s="1">
        <f t="shared" si="18"/>
        <v>0</v>
      </c>
      <c r="Q46" s="31">
        <f t="shared" si="19"/>
        <v>0</v>
      </c>
    </row>
    <row r="47" spans="1:17" s="10" customFormat="1" ht="51" customHeight="1" x14ac:dyDescent="0.25">
      <c r="A47" s="30">
        <v>34</v>
      </c>
      <c r="B47" s="311"/>
      <c r="C47" s="300" t="s">
        <v>114</v>
      </c>
      <c r="D47" s="121" t="s">
        <v>116</v>
      </c>
      <c r="E47" s="15" t="s">
        <v>111</v>
      </c>
      <c r="F47" s="12">
        <v>1</v>
      </c>
      <c r="G47" s="16" t="s">
        <v>151</v>
      </c>
      <c r="H47" s="119"/>
      <c r="I47" s="14"/>
      <c r="J47" s="1">
        <f t="shared" ref="J47:J77" si="27">+ROUND(H47*I47,0)</f>
        <v>0</v>
      </c>
      <c r="K47" s="14"/>
      <c r="L47" s="1">
        <f t="shared" si="14"/>
        <v>0</v>
      </c>
      <c r="M47" s="1">
        <f t="shared" si="15"/>
        <v>0</v>
      </c>
      <c r="N47" s="1">
        <f t="shared" si="16"/>
        <v>0</v>
      </c>
      <c r="O47" s="1">
        <f t="shared" si="17"/>
        <v>0</v>
      </c>
      <c r="P47" s="1">
        <f t="shared" si="18"/>
        <v>0</v>
      </c>
      <c r="Q47" s="31">
        <f t="shared" si="19"/>
        <v>0</v>
      </c>
    </row>
    <row r="48" spans="1:17" s="10" customFormat="1" ht="51" customHeight="1" x14ac:dyDescent="0.25">
      <c r="A48" s="30">
        <v>35</v>
      </c>
      <c r="B48" s="311"/>
      <c r="C48" s="300" t="s">
        <v>114</v>
      </c>
      <c r="D48" s="121" t="s">
        <v>117</v>
      </c>
      <c r="E48" s="15" t="s">
        <v>111</v>
      </c>
      <c r="F48" s="12">
        <v>1</v>
      </c>
      <c r="G48" s="16" t="s">
        <v>151</v>
      </c>
      <c r="H48" s="119"/>
      <c r="I48" s="14"/>
      <c r="J48" s="1">
        <f t="shared" si="27"/>
        <v>0</v>
      </c>
      <c r="K48" s="14"/>
      <c r="L48" s="1">
        <f t="shared" ref="L48:L111" si="28">ROUND(H48*K48,0)</f>
        <v>0</v>
      </c>
      <c r="M48" s="1">
        <f t="shared" ref="M48:M111" si="29">ROUND(H48+J48+L48,0)</f>
        <v>0</v>
      </c>
      <c r="N48" s="1">
        <f t="shared" ref="N48:N111" si="30">ROUND(H48*F48,0)</f>
        <v>0</v>
      </c>
      <c r="O48" s="1">
        <f t="shared" ref="O48:O111" si="31">ROUND(N48*I48,0)</f>
        <v>0</v>
      </c>
      <c r="P48" s="1">
        <f t="shared" ref="P48:P111" si="32">ROUND(N48*K48,0)</f>
        <v>0</v>
      </c>
      <c r="Q48" s="31">
        <f t="shared" ref="Q48:Q111" si="33">ROUND(N48+P48+O48,0)</f>
        <v>0</v>
      </c>
    </row>
    <row r="49" spans="1:17" s="10" customFormat="1" ht="51" customHeight="1" x14ac:dyDescent="0.25">
      <c r="A49" s="30">
        <v>36</v>
      </c>
      <c r="B49" s="311"/>
      <c r="C49" s="300" t="s">
        <v>114</v>
      </c>
      <c r="D49" s="121" t="s">
        <v>118</v>
      </c>
      <c r="E49" s="15" t="s">
        <v>111</v>
      </c>
      <c r="F49" s="12">
        <v>1</v>
      </c>
      <c r="G49" s="16" t="s">
        <v>151</v>
      </c>
      <c r="H49" s="119"/>
      <c r="I49" s="14"/>
      <c r="J49" s="1">
        <f t="shared" si="27"/>
        <v>0</v>
      </c>
      <c r="K49" s="14"/>
      <c r="L49" s="1">
        <f t="shared" si="28"/>
        <v>0</v>
      </c>
      <c r="M49" s="1">
        <f t="shared" si="29"/>
        <v>0</v>
      </c>
      <c r="N49" s="1">
        <f t="shared" si="30"/>
        <v>0</v>
      </c>
      <c r="O49" s="1">
        <f t="shared" si="31"/>
        <v>0</v>
      </c>
      <c r="P49" s="1">
        <f t="shared" si="32"/>
        <v>0</v>
      </c>
      <c r="Q49" s="31">
        <f t="shared" si="33"/>
        <v>0</v>
      </c>
    </row>
    <row r="50" spans="1:17" s="10" customFormat="1" ht="51" customHeight="1" x14ac:dyDescent="0.25">
      <c r="A50" s="30">
        <v>37</v>
      </c>
      <c r="B50" s="311"/>
      <c r="C50" s="300" t="s">
        <v>114</v>
      </c>
      <c r="D50" s="121" t="s">
        <v>119</v>
      </c>
      <c r="E50" s="15" t="s">
        <v>111</v>
      </c>
      <c r="F50" s="12">
        <v>1</v>
      </c>
      <c r="G50" s="16" t="s">
        <v>151</v>
      </c>
      <c r="H50" s="119"/>
      <c r="I50" s="14"/>
      <c r="J50" s="1">
        <f t="shared" si="27"/>
        <v>0</v>
      </c>
      <c r="K50" s="14"/>
      <c r="L50" s="1">
        <f t="shared" si="28"/>
        <v>0</v>
      </c>
      <c r="M50" s="1">
        <f t="shared" si="29"/>
        <v>0</v>
      </c>
      <c r="N50" s="1">
        <f t="shared" si="30"/>
        <v>0</v>
      </c>
      <c r="O50" s="1">
        <f t="shared" si="31"/>
        <v>0</v>
      </c>
      <c r="P50" s="1">
        <f t="shared" si="32"/>
        <v>0</v>
      </c>
      <c r="Q50" s="31">
        <f t="shared" si="33"/>
        <v>0</v>
      </c>
    </row>
    <row r="51" spans="1:17" s="10" customFormat="1" ht="51" customHeight="1" x14ac:dyDescent="0.25">
      <c r="A51" s="30">
        <v>38</v>
      </c>
      <c r="B51" s="311"/>
      <c r="C51" s="300" t="s">
        <v>114</v>
      </c>
      <c r="D51" s="121" t="s">
        <v>120</v>
      </c>
      <c r="E51" s="15" t="s">
        <v>111</v>
      </c>
      <c r="F51" s="12">
        <v>1</v>
      </c>
      <c r="G51" s="16" t="s">
        <v>151</v>
      </c>
      <c r="H51" s="119"/>
      <c r="I51" s="14"/>
      <c r="J51" s="1">
        <f t="shared" si="27"/>
        <v>0</v>
      </c>
      <c r="K51" s="14"/>
      <c r="L51" s="1">
        <f t="shared" si="28"/>
        <v>0</v>
      </c>
      <c r="M51" s="1">
        <f t="shared" si="29"/>
        <v>0</v>
      </c>
      <c r="N51" s="1">
        <f t="shared" si="30"/>
        <v>0</v>
      </c>
      <c r="O51" s="1">
        <f t="shared" si="31"/>
        <v>0</v>
      </c>
      <c r="P51" s="1">
        <f t="shared" si="32"/>
        <v>0</v>
      </c>
      <c r="Q51" s="31">
        <f t="shared" si="33"/>
        <v>0</v>
      </c>
    </row>
    <row r="52" spans="1:17" s="10" customFormat="1" ht="51" customHeight="1" x14ac:dyDescent="0.25">
      <c r="A52" s="30">
        <v>39</v>
      </c>
      <c r="B52" s="311"/>
      <c r="C52" s="300" t="s">
        <v>114</v>
      </c>
      <c r="D52" s="121" t="s">
        <v>121</v>
      </c>
      <c r="E52" s="15" t="s">
        <v>111</v>
      </c>
      <c r="F52" s="12">
        <v>1</v>
      </c>
      <c r="G52" s="16" t="s">
        <v>151</v>
      </c>
      <c r="H52" s="119"/>
      <c r="I52" s="14"/>
      <c r="J52" s="1">
        <f t="shared" si="27"/>
        <v>0</v>
      </c>
      <c r="K52" s="14"/>
      <c r="L52" s="1">
        <f t="shared" si="28"/>
        <v>0</v>
      </c>
      <c r="M52" s="1">
        <f t="shared" si="29"/>
        <v>0</v>
      </c>
      <c r="N52" s="1">
        <f t="shared" si="30"/>
        <v>0</v>
      </c>
      <c r="O52" s="1">
        <f t="shared" si="31"/>
        <v>0</v>
      </c>
      <c r="P52" s="1">
        <f t="shared" si="32"/>
        <v>0</v>
      </c>
      <c r="Q52" s="31">
        <f t="shared" si="33"/>
        <v>0</v>
      </c>
    </row>
    <row r="53" spans="1:17" s="10" customFormat="1" ht="51" customHeight="1" x14ac:dyDescent="0.25">
      <c r="A53" s="30">
        <v>40</v>
      </c>
      <c r="B53" s="311"/>
      <c r="C53" s="300" t="s">
        <v>114</v>
      </c>
      <c r="D53" s="121" t="s">
        <v>122</v>
      </c>
      <c r="E53" s="15" t="s">
        <v>111</v>
      </c>
      <c r="F53" s="12">
        <v>1</v>
      </c>
      <c r="G53" s="16" t="s">
        <v>151</v>
      </c>
      <c r="H53" s="119"/>
      <c r="I53" s="14"/>
      <c r="J53" s="1">
        <f t="shared" si="27"/>
        <v>0</v>
      </c>
      <c r="K53" s="14"/>
      <c r="L53" s="1">
        <f t="shared" si="28"/>
        <v>0</v>
      </c>
      <c r="M53" s="1">
        <f t="shared" si="29"/>
        <v>0</v>
      </c>
      <c r="N53" s="1">
        <f t="shared" si="30"/>
        <v>0</v>
      </c>
      <c r="O53" s="1">
        <f t="shared" si="31"/>
        <v>0</v>
      </c>
      <c r="P53" s="1">
        <f t="shared" si="32"/>
        <v>0</v>
      </c>
      <c r="Q53" s="31">
        <f t="shared" si="33"/>
        <v>0</v>
      </c>
    </row>
    <row r="54" spans="1:17" s="10" customFormat="1" ht="51" customHeight="1" x14ac:dyDescent="0.25">
      <c r="A54" s="30">
        <v>41</v>
      </c>
      <c r="B54" s="311"/>
      <c r="C54" s="300" t="s">
        <v>114</v>
      </c>
      <c r="D54" s="121" t="s">
        <v>123</v>
      </c>
      <c r="E54" s="15" t="s">
        <v>111</v>
      </c>
      <c r="F54" s="12">
        <v>1</v>
      </c>
      <c r="G54" s="16" t="s">
        <v>151</v>
      </c>
      <c r="H54" s="119"/>
      <c r="I54" s="14"/>
      <c r="J54" s="1">
        <f t="shared" si="27"/>
        <v>0</v>
      </c>
      <c r="K54" s="14"/>
      <c r="L54" s="1">
        <f t="shared" si="28"/>
        <v>0</v>
      </c>
      <c r="M54" s="1">
        <f t="shared" si="29"/>
        <v>0</v>
      </c>
      <c r="N54" s="1">
        <f t="shared" si="30"/>
        <v>0</v>
      </c>
      <c r="O54" s="1">
        <f t="shared" si="31"/>
        <v>0</v>
      </c>
      <c r="P54" s="1">
        <f t="shared" si="32"/>
        <v>0</v>
      </c>
      <c r="Q54" s="31">
        <f t="shared" si="33"/>
        <v>0</v>
      </c>
    </row>
    <row r="55" spans="1:17" s="10" customFormat="1" ht="51" customHeight="1" x14ac:dyDescent="0.25">
      <c r="A55" s="30">
        <v>42</v>
      </c>
      <c r="B55" s="311"/>
      <c r="C55" s="300" t="s">
        <v>114</v>
      </c>
      <c r="D55" s="121" t="s">
        <v>124</v>
      </c>
      <c r="E55" s="15" t="s">
        <v>111</v>
      </c>
      <c r="F55" s="12">
        <v>1</v>
      </c>
      <c r="G55" s="16" t="s">
        <v>151</v>
      </c>
      <c r="H55" s="119"/>
      <c r="I55" s="14"/>
      <c r="J55" s="1">
        <f t="shared" si="27"/>
        <v>0</v>
      </c>
      <c r="K55" s="14"/>
      <c r="L55" s="1">
        <f t="shared" si="28"/>
        <v>0</v>
      </c>
      <c r="M55" s="1">
        <f t="shared" si="29"/>
        <v>0</v>
      </c>
      <c r="N55" s="1">
        <f t="shared" si="30"/>
        <v>0</v>
      </c>
      <c r="O55" s="1">
        <f t="shared" si="31"/>
        <v>0</v>
      </c>
      <c r="P55" s="1">
        <f t="shared" si="32"/>
        <v>0</v>
      </c>
      <c r="Q55" s="31">
        <f t="shared" si="33"/>
        <v>0</v>
      </c>
    </row>
    <row r="56" spans="1:17" s="10" customFormat="1" ht="51" customHeight="1" x14ac:dyDescent="0.25">
      <c r="A56" s="30">
        <v>43</v>
      </c>
      <c r="B56" s="311"/>
      <c r="C56" s="300" t="s">
        <v>114</v>
      </c>
      <c r="D56" s="121" t="s">
        <v>125</v>
      </c>
      <c r="E56" s="15" t="s">
        <v>111</v>
      </c>
      <c r="F56" s="12">
        <v>1</v>
      </c>
      <c r="G56" s="16" t="s">
        <v>151</v>
      </c>
      <c r="H56" s="119"/>
      <c r="I56" s="14"/>
      <c r="J56" s="1">
        <f t="shared" si="27"/>
        <v>0</v>
      </c>
      <c r="K56" s="14"/>
      <c r="L56" s="1">
        <f t="shared" si="28"/>
        <v>0</v>
      </c>
      <c r="M56" s="1">
        <f t="shared" si="29"/>
        <v>0</v>
      </c>
      <c r="N56" s="1">
        <f t="shared" si="30"/>
        <v>0</v>
      </c>
      <c r="O56" s="1">
        <f t="shared" si="31"/>
        <v>0</v>
      </c>
      <c r="P56" s="1">
        <f t="shared" si="32"/>
        <v>0</v>
      </c>
      <c r="Q56" s="31">
        <f t="shared" si="33"/>
        <v>0</v>
      </c>
    </row>
    <row r="57" spans="1:17" s="10" customFormat="1" ht="51" customHeight="1" x14ac:dyDescent="0.25">
      <c r="A57" s="30">
        <v>44</v>
      </c>
      <c r="B57" s="311"/>
      <c r="C57" s="300" t="s">
        <v>114</v>
      </c>
      <c r="D57" s="121" t="s">
        <v>126</v>
      </c>
      <c r="E57" s="15" t="s">
        <v>111</v>
      </c>
      <c r="F57" s="12">
        <v>1</v>
      </c>
      <c r="G57" s="16" t="s">
        <v>151</v>
      </c>
      <c r="H57" s="119"/>
      <c r="I57" s="14"/>
      <c r="J57" s="1">
        <f t="shared" si="27"/>
        <v>0</v>
      </c>
      <c r="K57" s="14"/>
      <c r="L57" s="1">
        <f t="shared" si="28"/>
        <v>0</v>
      </c>
      <c r="M57" s="1">
        <f t="shared" si="29"/>
        <v>0</v>
      </c>
      <c r="N57" s="1">
        <f t="shared" si="30"/>
        <v>0</v>
      </c>
      <c r="O57" s="1">
        <f t="shared" si="31"/>
        <v>0</v>
      </c>
      <c r="P57" s="1">
        <f t="shared" si="32"/>
        <v>0</v>
      </c>
      <c r="Q57" s="31">
        <f t="shared" si="33"/>
        <v>0</v>
      </c>
    </row>
    <row r="58" spans="1:17" s="10" customFormat="1" ht="51" customHeight="1" x14ac:dyDescent="0.25">
      <c r="A58" s="30">
        <v>45</v>
      </c>
      <c r="B58" s="311"/>
      <c r="C58" s="300" t="s">
        <v>114</v>
      </c>
      <c r="D58" s="121" t="s">
        <v>127</v>
      </c>
      <c r="E58" s="15" t="s">
        <v>111</v>
      </c>
      <c r="F58" s="12">
        <v>1</v>
      </c>
      <c r="G58" s="16" t="s">
        <v>151</v>
      </c>
      <c r="H58" s="119"/>
      <c r="I58" s="14"/>
      <c r="J58" s="1">
        <f t="shared" si="27"/>
        <v>0</v>
      </c>
      <c r="K58" s="14"/>
      <c r="L58" s="1">
        <f t="shared" si="28"/>
        <v>0</v>
      </c>
      <c r="M58" s="1">
        <f t="shared" si="29"/>
        <v>0</v>
      </c>
      <c r="N58" s="1">
        <f t="shared" si="30"/>
        <v>0</v>
      </c>
      <c r="O58" s="1">
        <f t="shared" si="31"/>
        <v>0</v>
      </c>
      <c r="P58" s="1">
        <f t="shared" si="32"/>
        <v>0</v>
      </c>
      <c r="Q58" s="31">
        <f t="shared" si="33"/>
        <v>0</v>
      </c>
    </row>
    <row r="59" spans="1:17" s="10" customFormat="1" ht="51" customHeight="1" x14ac:dyDescent="0.25">
      <c r="A59" s="30">
        <v>46</v>
      </c>
      <c r="B59" s="311"/>
      <c r="C59" s="300" t="s">
        <v>114</v>
      </c>
      <c r="D59" s="121" t="s">
        <v>128</v>
      </c>
      <c r="E59" s="15" t="s">
        <v>111</v>
      </c>
      <c r="F59" s="12">
        <v>1</v>
      </c>
      <c r="G59" s="16" t="s">
        <v>151</v>
      </c>
      <c r="H59" s="119"/>
      <c r="I59" s="14"/>
      <c r="J59" s="1">
        <f t="shared" si="27"/>
        <v>0</v>
      </c>
      <c r="K59" s="14"/>
      <c r="L59" s="1">
        <f t="shared" si="28"/>
        <v>0</v>
      </c>
      <c r="M59" s="1">
        <f t="shared" si="29"/>
        <v>0</v>
      </c>
      <c r="N59" s="1">
        <f t="shared" si="30"/>
        <v>0</v>
      </c>
      <c r="O59" s="1">
        <f t="shared" si="31"/>
        <v>0</v>
      </c>
      <c r="P59" s="1">
        <f t="shared" si="32"/>
        <v>0</v>
      </c>
      <c r="Q59" s="31">
        <f t="shared" si="33"/>
        <v>0</v>
      </c>
    </row>
    <row r="60" spans="1:17" s="10" customFormat="1" ht="51" customHeight="1" x14ac:dyDescent="0.25">
      <c r="A60" s="30">
        <v>47</v>
      </c>
      <c r="B60" s="311"/>
      <c r="C60" s="300" t="s">
        <v>114</v>
      </c>
      <c r="D60" s="121" t="s">
        <v>129</v>
      </c>
      <c r="E60" s="15" t="s">
        <v>111</v>
      </c>
      <c r="F60" s="12">
        <v>1</v>
      </c>
      <c r="G60" s="16" t="s">
        <v>151</v>
      </c>
      <c r="H60" s="119"/>
      <c r="I60" s="14"/>
      <c r="J60" s="1">
        <f t="shared" si="27"/>
        <v>0</v>
      </c>
      <c r="K60" s="14"/>
      <c r="L60" s="1">
        <f t="shared" si="28"/>
        <v>0</v>
      </c>
      <c r="M60" s="1">
        <f t="shared" si="29"/>
        <v>0</v>
      </c>
      <c r="N60" s="1">
        <f t="shared" si="30"/>
        <v>0</v>
      </c>
      <c r="O60" s="1">
        <f t="shared" si="31"/>
        <v>0</v>
      </c>
      <c r="P60" s="1">
        <f t="shared" si="32"/>
        <v>0</v>
      </c>
      <c r="Q60" s="31">
        <f t="shared" si="33"/>
        <v>0</v>
      </c>
    </row>
    <row r="61" spans="1:17" s="10" customFormat="1" ht="51" customHeight="1" x14ac:dyDescent="0.25">
      <c r="A61" s="30">
        <v>48</v>
      </c>
      <c r="B61" s="311"/>
      <c r="C61" s="300" t="s">
        <v>114</v>
      </c>
      <c r="D61" s="121" t="s">
        <v>130</v>
      </c>
      <c r="E61" s="15" t="s">
        <v>111</v>
      </c>
      <c r="F61" s="12">
        <v>1</v>
      </c>
      <c r="G61" s="16" t="s">
        <v>151</v>
      </c>
      <c r="H61" s="119"/>
      <c r="I61" s="14"/>
      <c r="J61" s="1">
        <f t="shared" si="27"/>
        <v>0</v>
      </c>
      <c r="K61" s="14"/>
      <c r="L61" s="1">
        <f t="shared" si="28"/>
        <v>0</v>
      </c>
      <c r="M61" s="1">
        <f t="shared" si="29"/>
        <v>0</v>
      </c>
      <c r="N61" s="1">
        <f t="shared" si="30"/>
        <v>0</v>
      </c>
      <c r="O61" s="1">
        <f t="shared" si="31"/>
        <v>0</v>
      </c>
      <c r="P61" s="1">
        <f t="shared" si="32"/>
        <v>0</v>
      </c>
      <c r="Q61" s="31">
        <f t="shared" si="33"/>
        <v>0</v>
      </c>
    </row>
    <row r="62" spans="1:17" s="10" customFormat="1" ht="51" customHeight="1" x14ac:dyDescent="0.25">
      <c r="A62" s="30">
        <v>49</v>
      </c>
      <c r="B62" s="311"/>
      <c r="C62" s="300" t="s">
        <v>114</v>
      </c>
      <c r="D62" s="121" t="s">
        <v>131</v>
      </c>
      <c r="E62" s="15" t="s">
        <v>111</v>
      </c>
      <c r="F62" s="12">
        <v>1</v>
      </c>
      <c r="G62" s="16" t="s">
        <v>151</v>
      </c>
      <c r="H62" s="119"/>
      <c r="I62" s="14"/>
      <c r="J62" s="1">
        <f t="shared" si="27"/>
        <v>0</v>
      </c>
      <c r="K62" s="14"/>
      <c r="L62" s="1">
        <f t="shared" si="28"/>
        <v>0</v>
      </c>
      <c r="M62" s="1">
        <f t="shared" si="29"/>
        <v>0</v>
      </c>
      <c r="N62" s="1">
        <f t="shared" si="30"/>
        <v>0</v>
      </c>
      <c r="O62" s="1">
        <f t="shared" si="31"/>
        <v>0</v>
      </c>
      <c r="P62" s="1">
        <f t="shared" si="32"/>
        <v>0</v>
      </c>
      <c r="Q62" s="31">
        <f t="shared" si="33"/>
        <v>0</v>
      </c>
    </row>
    <row r="63" spans="1:17" s="10" customFormat="1" ht="51" customHeight="1" x14ac:dyDescent="0.25">
      <c r="A63" s="30">
        <v>50</v>
      </c>
      <c r="B63" s="311"/>
      <c r="C63" s="300" t="s">
        <v>114</v>
      </c>
      <c r="D63" s="121" t="s">
        <v>132</v>
      </c>
      <c r="E63" s="15" t="s">
        <v>111</v>
      </c>
      <c r="F63" s="12">
        <v>1</v>
      </c>
      <c r="G63" s="16" t="s">
        <v>151</v>
      </c>
      <c r="H63" s="119"/>
      <c r="I63" s="14"/>
      <c r="J63" s="1">
        <f t="shared" si="27"/>
        <v>0</v>
      </c>
      <c r="K63" s="14"/>
      <c r="L63" s="1">
        <f t="shared" si="28"/>
        <v>0</v>
      </c>
      <c r="M63" s="1">
        <f t="shared" si="29"/>
        <v>0</v>
      </c>
      <c r="N63" s="1">
        <f t="shared" si="30"/>
        <v>0</v>
      </c>
      <c r="O63" s="1">
        <f t="shared" si="31"/>
        <v>0</v>
      </c>
      <c r="P63" s="1">
        <f t="shared" si="32"/>
        <v>0</v>
      </c>
      <c r="Q63" s="31">
        <f t="shared" si="33"/>
        <v>0</v>
      </c>
    </row>
    <row r="64" spans="1:17" s="10" customFormat="1" ht="51" customHeight="1" x14ac:dyDescent="0.25">
      <c r="A64" s="30">
        <v>51</v>
      </c>
      <c r="B64" s="311"/>
      <c r="C64" s="300" t="s">
        <v>114</v>
      </c>
      <c r="D64" s="121" t="s">
        <v>133</v>
      </c>
      <c r="E64" s="15" t="s">
        <v>111</v>
      </c>
      <c r="F64" s="12">
        <v>1</v>
      </c>
      <c r="G64" s="16" t="s">
        <v>151</v>
      </c>
      <c r="H64" s="119"/>
      <c r="I64" s="14"/>
      <c r="J64" s="1">
        <f t="shared" si="27"/>
        <v>0</v>
      </c>
      <c r="K64" s="14"/>
      <c r="L64" s="1">
        <f t="shared" si="28"/>
        <v>0</v>
      </c>
      <c r="M64" s="1">
        <f t="shared" si="29"/>
        <v>0</v>
      </c>
      <c r="N64" s="1">
        <f t="shared" si="30"/>
        <v>0</v>
      </c>
      <c r="O64" s="1">
        <f t="shared" si="31"/>
        <v>0</v>
      </c>
      <c r="P64" s="1">
        <f t="shared" si="32"/>
        <v>0</v>
      </c>
      <c r="Q64" s="31">
        <f t="shared" si="33"/>
        <v>0</v>
      </c>
    </row>
    <row r="65" spans="1:17" s="10" customFormat="1" ht="51" customHeight="1" x14ac:dyDescent="0.25">
      <c r="A65" s="30">
        <v>52</v>
      </c>
      <c r="B65" s="311"/>
      <c r="C65" s="300" t="s">
        <v>114</v>
      </c>
      <c r="D65" s="121" t="s">
        <v>134</v>
      </c>
      <c r="E65" s="15" t="s">
        <v>111</v>
      </c>
      <c r="F65" s="12">
        <v>1</v>
      </c>
      <c r="G65" s="16" t="s">
        <v>151</v>
      </c>
      <c r="H65" s="119"/>
      <c r="I65" s="14"/>
      <c r="J65" s="1">
        <f t="shared" si="27"/>
        <v>0</v>
      </c>
      <c r="K65" s="14"/>
      <c r="L65" s="1">
        <f t="shared" si="28"/>
        <v>0</v>
      </c>
      <c r="M65" s="1">
        <f t="shared" si="29"/>
        <v>0</v>
      </c>
      <c r="N65" s="1">
        <f t="shared" si="30"/>
        <v>0</v>
      </c>
      <c r="O65" s="1">
        <f t="shared" si="31"/>
        <v>0</v>
      </c>
      <c r="P65" s="1">
        <f t="shared" si="32"/>
        <v>0</v>
      </c>
      <c r="Q65" s="31">
        <f t="shared" si="33"/>
        <v>0</v>
      </c>
    </row>
    <row r="66" spans="1:17" s="10" customFormat="1" ht="51" customHeight="1" x14ac:dyDescent="0.25">
      <c r="A66" s="30">
        <v>53</v>
      </c>
      <c r="B66" s="311"/>
      <c r="C66" s="300" t="s">
        <v>114</v>
      </c>
      <c r="D66" s="121" t="s">
        <v>135</v>
      </c>
      <c r="E66" s="15" t="s">
        <v>111</v>
      </c>
      <c r="F66" s="12">
        <v>1</v>
      </c>
      <c r="G66" s="16" t="s">
        <v>151</v>
      </c>
      <c r="H66" s="119"/>
      <c r="I66" s="14"/>
      <c r="J66" s="1">
        <f t="shared" si="27"/>
        <v>0</v>
      </c>
      <c r="K66" s="14"/>
      <c r="L66" s="1">
        <f t="shared" si="28"/>
        <v>0</v>
      </c>
      <c r="M66" s="1">
        <f t="shared" si="29"/>
        <v>0</v>
      </c>
      <c r="N66" s="1">
        <f t="shared" si="30"/>
        <v>0</v>
      </c>
      <c r="O66" s="1">
        <f t="shared" si="31"/>
        <v>0</v>
      </c>
      <c r="P66" s="1">
        <f t="shared" si="32"/>
        <v>0</v>
      </c>
      <c r="Q66" s="31">
        <f t="shared" si="33"/>
        <v>0</v>
      </c>
    </row>
    <row r="67" spans="1:17" s="10" customFormat="1" ht="51" customHeight="1" x14ac:dyDescent="0.25">
      <c r="A67" s="30">
        <v>54</v>
      </c>
      <c r="B67" s="311"/>
      <c r="C67" s="300" t="s">
        <v>114</v>
      </c>
      <c r="D67" s="121" t="s">
        <v>136</v>
      </c>
      <c r="E67" s="15" t="s">
        <v>111</v>
      </c>
      <c r="F67" s="12">
        <v>1</v>
      </c>
      <c r="G67" s="16" t="s">
        <v>151</v>
      </c>
      <c r="H67" s="119"/>
      <c r="I67" s="14"/>
      <c r="J67" s="1">
        <f t="shared" si="27"/>
        <v>0</v>
      </c>
      <c r="K67" s="14"/>
      <c r="L67" s="1">
        <f t="shared" si="28"/>
        <v>0</v>
      </c>
      <c r="M67" s="1">
        <f t="shared" si="29"/>
        <v>0</v>
      </c>
      <c r="N67" s="1">
        <f t="shared" si="30"/>
        <v>0</v>
      </c>
      <c r="O67" s="1">
        <f t="shared" si="31"/>
        <v>0</v>
      </c>
      <c r="P67" s="1">
        <f t="shared" si="32"/>
        <v>0</v>
      </c>
      <c r="Q67" s="31">
        <f t="shared" si="33"/>
        <v>0</v>
      </c>
    </row>
    <row r="68" spans="1:17" s="10" customFormat="1" ht="51" customHeight="1" x14ac:dyDescent="0.25">
      <c r="A68" s="30">
        <v>55</v>
      </c>
      <c r="B68" s="311"/>
      <c r="C68" s="300" t="s">
        <v>114</v>
      </c>
      <c r="D68" s="121" t="s">
        <v>137</v>
      </c>
      <c r="E68" s="15" t="s">
        <v>111</v>
      </c>
      <c r="F68" s="12">
        <v>1</v>
      </c>
      <c r="G68" s="16" t="s">
        <v>151</v>
      </c>
      <c r="H68" s="119"/>
      <c r="I68" s="14"/>
      <c r="J68" s="1">
        <f t="shared" si="27"/>
        <v>0</v>
      </c>
      <c r="K68" s="14"/>
      <c r="L68" s="1">
        <f t="shared" si="28"/>
        <v>0</v>
      </c>
      <c r="M68" s="1">
        <f t="shared" si="29"/>
        <v>0</v>
      </c>
      <c r="N68" s="1">
        <f t="shared" si="30"/>
        <v>0</v>
      </c>
      <c r="O68" s="1">
        <f t="shared" si="31"/>
        <v>0</v>
      </c>
      <c r="P68" s="1">
        <f t="shared" si="32"/>
        <v>0</v>
      </c>
      <c r="Q68" s="31">
        <f t="shared" si="33"/>
        <v>0</v>
      </c>
    </row>
    <row r="69" spans="1:17" s="10" customFormat="1" ht="51" customHeight="1" x14ac:dyDescent="0.25">
      <c r="A69" s="30">
        <v>56</v>
      </c>
      <c r="B69" s="311"/>
      <c r="C69" s="300" t="s">
        <v>114</v>
      </c>
      <c r="D69" s="121" t="s">
        <v>138</v>
      </c>
      <c r="E69" s="15" t="s">
        <v>111</v>
      </c>
      <c r="F69" s="12">
        <v>1</v>
      </c>
      <c r="G69" s="16" t="s">
        <v>151</v>
      </c>
      <c r="H69" s="119"/>
      <c r="I69" s="14"/>
      <c r="J69" s="1">
        <f t="shared" si="27"/>
        <v>0</v>
      </c>
      <c r="K69" s="14"/>
      <c r="L69" s="1">
        <f t="shared" si="28"/>
        <v>0</v>
      </c>
      <c r="M69" s="1">
        <f t="shared" si="29"/>
        <v>0</v>
      </c>
      <c r="N69" s="1">
        <f t="shared" si="30"/>
        <v>0</v>
      </c>
      <c r="O69" s="1">
        <f t="shared" si="31"/>
        <v>0</v>
      </c>
      <c r="P69" s="1">
        <f t="shared" si="32"/>
        <v>0</v>
      </c>
      <c r="Q69" s="31">
        <f t="shared" si="33"/>
        <v>0</v>
      </c>
    </row>
    <row r="70" spans="1:17" s="10" customFormat="1" ht="51" customHeight="1" x14ac:dyDescent="0.25">
      <c r="A70" s="30">
        <v>57</v>
      </c>
      <c r="B70" s="311"/>
      <c r="C70" s="300" t="s">
        <v>114</v>
      </c>
      <c r="D70" s="121" t="s">
        <v>139</v>
      </c>
      <c r="E70" s="15" t="s">
        <v>111</v>
      </c>
      <c r="F70" s="12">
        <v>1</v>
      </c>
      <c r="G70" s="16" t="s">
        <v>151</v>
      </c>
      <c r="H70" s="119"/>
      <c r="I70" s="14"/>
      <c r="J70" s="1">
        <f t="shared" si="27"/>
        <v>0</v>
      </c>
      <c r="K70" s="14"/>
      <c r="L70" s="1">
        <f t="shared" si="28"/>
        <v>0</v>
      </c>
      <c r="M70" s="1">
        <f t="shared" si="29"/>
        <v>0</v>
      </c>
      <c r="N70" s="1">
        <f t="shared" si="30"/>
        <v>0</v>
      </c>
      <c r="O70" s="1">
        <f t="shared" si="31"/>
        <v>0</v>
      </c>
      <c r="P70" s="1">
        <f t="shared" si="32"/>
        <v>0</v>
      </c>
      <c r="Q70" s="31">
        <f t="shared" si="33"/>
        <v>0</v>
      </c>
    </row>
    <row r="71" spans="1:17" s="10" customFormat="1" ht="51" customHeight="1" x14ac:dyDescent="0.25">
      <c r="A71" s="30">
        <v>58</v>
      </c>
      <c r="B71" s="311"/>
      <c r="C71" s="300" t="s">
        <v>114</v>
      </c>
      <c r="D71" s="121" t="s">
        <v>140</v>
      </c>
      <c r="E71" s="15" t="s">
        <v>111</v>
      </c>
      <c r="F71" s="12">
        <v>1</v>
      </c>
      <c r="G71" s="16" t="s">
        <v>151</v>
      </c>
      <c r="H71" s="119"/>
      <c r="I71" s="14"/>
      <c r="J71" s="1">
        <f t="shared" si="27"/>
        <v>0</v>
      </c>
      <c r="K71" s="14"/>
      <c r="L71" s="1">
        <f t="shared" si="28"/>
        <v>0</v>
      </c>
      <c r="M71" s="1">
        <f t="shared" si="29"/>
        <v>0</v>
      </c>
      <c r="N71" s="1">
        <f t="shared" si="30"/>
        <v>0</v>
      </c>
      <c r="O71" s="1">
        <f t="shared" si="31"/>
        <v>0</v>
      </c>
      <c r="P71" s="1">
        <f t="shared" si="32"/>
        <v>0</v>
      </c>
      <c r="Q71" s="31">
        <f t="shared" si="33"/>
        <v>0</v>
      </c>
    </row>
    <row r="72" spans="1:17" s="10" customFormat="1" ht="51" customHeight="1" x14ac:dyDescent="0.25">
      <c r="A72" s="30">
        <v>59</v>
      </c>
      <c r="B72" s="311"/>
      <c r="C72" s="300" t="s">
        <v>114</v>
      </c>
      <c r="D72" s="121" t="s">
        <v>141</v>
      </c>
      <c r="E72" s="15" t="s">
        <v>111</v>
      </c>
      <c r="F72" s="12">
        <v>1</v>
      </c>
      <c r="G72" s="16" t="s">
        <v>151</v>
      </c>
      <c r="H72" s="119"/>
      <c r="I72" s="14"/>
      <c r="J72" s="1">
        <f t="shared" si="27"/>
        <v>0</v>
      </c>
      <c r="K72" s="14"/>
      <c r="L72" s="1">
        <f t="shared" si="28"/>
        <v>0</v>
      </c>
      <c r="M72" s="1">
        <f t="shared" si="29"/>
        <v>0</v>
      </c>
      <c r="N72" s="1">
        <f t="shared" si="30"/>
        <v>0</v>
      </c>
      <c r="O72" s="1">
        <f t="shared" si="31"/>
        <v>0</v>
      </c>
      <c r="P72" s="1">
        <f t="shared" si="32"/>
        <v>0</v>
      </c>
      <c r="Q72" s="31">
        <f t="shared" si="33"/>
        <v>0</v>
      </c>
    </row>
    <row r="73" spans="1:17" s="10" customFormat="1" ht="51" customHeight="1" x14ac:dyDescent="0.25">
      <c r="A73" s="30">
        <v>60</v>
      </c>
      <c r="B73" s="311"/>
      <c r="C73" s="300" t="s">
        <v>114</v>
      </c>
      <c r="D73" s="121" t="s">
        <v>142</v>
      </c>
      <c r="E73" s="15" t="s">
        <v>111</v>
      </c>
      <c r="F73" s="12">
        <v>1</v>
      </c>
      <c r="G73" s="16" t="s">
        <v>151</v>
      </c>
      <c r="H73" s="119"/>
      <c r="I73" s="14"/>
      <c r="J73" s="1">
        <f t="shared" si="27"/>
        <v>0</v>
      </c>
      <c r="K73" s="14"/>
      <c r="L73" s="1">
        <f t="shared" si="28"/>
        <v>0</v>
      </c>
      <c r="M73" s="1">
        <f t="shared" si="29"/>
        <v>0</v>
      </c>
      <c r="N73" s="1">
        <f t="shared" si="30"/>
        <v>0</v>
      </c>
      <c r="O73" s="1">
        <f t="shared" si="31"/>
        <v>0</v>
      </c>
      <c r="P73" s="1">
        <f t="shared" si="32"/>
        <v>0</v>
      </c>
      <c r="Q73" s="31">
        <f t="shared" si="33"/>
        <v>0</v>
      </c>
    </row>
    <row r="74" spans="1:17" s="10" customFormat="1" ht="51" customHeight="1" x14ac:dyDescent="0.25">
      <c r="A74" s="30">
        <v>61</v>
      </c>
      <c r="B74" s="311"/>
      <c r="C74" s="300" t="s">
        <v>114</v>
      </c>
      <c r="D74" s="121" t="s">
        <v>143</v>
      </c>
      <c r="E74" s="15" t="s">
        <v>111</v>
      </c>
      <c r="F74" s="12">
        <v>1</v>
      </c>
      <c r="G74" s="16" t="s">
        <v>151</v>
      </c>
      <c r="H74" s="119"/>
      <c r="I74" s="14"/>
      <c r="J74" s="1">
        <f t="shared" si="27"/>
        <v>0</v>
      </c>
      <c r="K74" s="14"/>
      <c r="L74" s="1">
        <f t="shared" si="28"/>
        <v>0</v>
      </c>
      <c r="M74" s="1">
        <f t="shared" si="29"/>
        <v>0</v>
      </c>
      <c r="N74" s="1">
        <f t="shared" si="30"/>
        <v>0</v>
      </c>
      <c r="O74" s="1">
        <f t="shared" si="31"/>
        <v>0</v>
      </c>
      <c r="P74" s="1">
        <f t="shared" si="32"/>
        <v>0</v>
      </c>
      <c r="Q74" s="31">
        <f t="shared" si="33"/>
        <v>0</v>
      </c>
    </row>
    <row r="75" spans="1:17" s="10" customFormat="1" ht="51" customHeight="1" x14ac:dyDescent="0.25">
      <c r="A75" s="30">
        <v>62</v>
      </c>
      <c r="B75" s="311"/>
      <c r="C75" s="300" t="s">
        <v>114</v>
      </c>
      <c r="D75" s="121" t="s">
        <v>144</v>
      </c>
      <c r="E75" s="15" t="s">
        <v>111</v>
      </c>
      <c r="F75" s="12">
        <v>1</v>
      </c>
      <c r="G75" s="16" t="s">
        <v>151</v>
      </c>
      <c r="H75" s="119"/>
      <c r="I75" s="14"/>
      <c r="J75" s="1">
        <f t="shared" si="27"/>
        <v>0</v>
      </c>
      <c r="K75" s="14"/>
      <c r="L75" s="1">
        <f t="shared" si="28"/>
        <v>0</v>
      </c>
      <c r="M75" s="1">
        <f t="shared" si="29"/>
        <v>0</v>
      </c>
      <c r="N75" s="1">
        <f t="shared" si="30"/>
        <v>0</v>
      </c>
      <c r="O75" s="1">
        <f t="shared" si="31"/>
        <v>0</v>
      </c>
      <c r="P75" s="1">
        <f t="shared" si="32"/>
        <v>0</v>
      </c>
      <c r="Q75" s="31">
        <f t="shared" si="33"/>
        <v>0</v>
      </c>
    </row>
    <row r="76" spans="1:17" s="10" customFormat="1" ht="51" customHeight="1" x14ac:dyDescent="0.25">
      <c r="A76" s="30">
        <v>63</v>
      </c>
      <c r="B76" s="311"/>
      <c r="C76" s="300" t="s">
        <v>114</v>
      </c>
      <c r="D76" s="121" t="s">
        <v>145</v>
      </c>
      <c r="E76" s="15" t="s">
        <v>111</v>
      </c>
      <c r="F76" s="12">
        <v>1</v>
      </c>
      <c r="G76" s="16" t="s">
        <v>151</v>
      </c>
      <c r="H76" s="119"/>
      <c r="I76" s="14"/>
      <c r="J76" s="1">
        <f t="shared" si="27"/>
        <v>0</v>
      </c>
      <c r="K76" s="14"/>
      <c r="L76" s="1">
        <f t="shared" si="28"/>
        <v>0</v>
      </c>
      <c r="M76" s="1">
        <f t="shared" si="29"/>
        <v>0</v>
      </c>
      <c r="N76" s="1">
        <f t="shared" si="30"/>
        <v>0</v>
      </c>
      <c r="O76" s="1">
        <f t="shared" si="31"/>
        <v>0</v>
      </c>
      <c r="P76" s="1">
        <f t="shared" si="32"/>
        <v>0</v>
      </c>
      <c r="Q76" s="31">
        <f t="shared" si="33"/>
        <v>0</v>
      </c>
    </row>
    <row r="77" spans="1:17" s="10" customFormat="1" ht="51" customHeight="1" thickBot="1" x14ac:dyDescent="0.3">
      <c r="A77" s="30">
        <v>64</v>
      </c>
      <c r="B77" s="312"/>
      <c r="C77" s="300" t="s">
        <v>114</v>
      </c>
      <c r="D77" s="121" t="s">
        <v>146</v>
      </c>
      <c r="E77" s="15" t="s">
        <v>111</v>
      </c>
      <c r="F77" s="12">
        <v>1</v>
      </c>
      <c r="G77" s="16" t="s">
        <v>151</v>
      </c>
      <c r="H77" s="119"/>
      <c r="I77" s="14"/>
      <c r="J77" s="1">
        <f t="shared" si="27"/>
        <v>0</v>
      </c>
      <c r="K77" s="14"/>
      <c r="L77" s="1">
        <f t="shared" si="28"/>
        <v>0</v>
      </c>
      <c r="M77" s="1">
        <f t="shared" si="29"/>
        <v>0</v>
      </c>
      <c r="N77" s="1">
        <f t="shared" si="30"/>
        <v>0</v>
      </c>
      <c r="O77" s="1">
        <f t="shared" si="31"/>
        <v>0</v>
      </c>
      <c r="P77" s="1">
        <f t="shared" si="32"/>
        <v>0</v>
      </c>
      <c r="Q77" s="31">
        <f t="shared" si="33"/>
        <v>0</v>
      </c>
    </row>
    <row r="78" spans="1:17" s="10" customFormat="1" ht="51" customHeight="1" x14ac:dyDescent="0.25">
      <c r="A78" s="30">
        <v>65</v>
      </c>
      <c r="B78" s="310" t="s">
        <v>149</v>
      </c>
      <c r="C78" s="300" t="s">
        <v>114</v>
      </c>
      <c r="D78" s="120" t="s">
        <v>115</v>
      </c>
      <c r="E78" s="15" t="s">
        <v>111</v>
      </c>
      <c r="F78" s="12">
        <v>1</v>
      </c>
      <c r="G78" s="16" t="s">
        <v>151</v>
      </c>
      <c r="H78" s="119"/>
      <c r="I78" s="14"/>
      <c r="J78" s="1">
        <f>+ROUND(H78*I78,0)</f>
        <v>0</v>
      </c>
      <c r="K78" s="14"/>
      <c r="L78" s="1">
        <f t="shared" si="28"/>
        <v>0</v>
      </c>
      <c r="M78" s="1">
        <f t="shared" si="29"/>
        <v>0</v>
      </c>
      <c r="N78" s="1">
        <f t="shared" si="30"/>
        <v>0</v>
      </c>
      <c r="O78" s="1">
        <f t="shared" si="31"/>
        <v>0</v>
      </c>
      <c r="P78" s="1">
        <f t="shared" si="32"/>
        <v>0</v>
      </c>
      <c r="Q78" s="31">
        <f t="shared" si="33"/>
        <v>0</v>
      </c>
    </row>
    <row r="79" spans="1:17" s="10" customFormat="1" ht="51" customHeight="1" x14ac:dyDescent="0.25">
      <c r="A79" s="30">
        <v>66</v>
      </c>
      <c r="B79" s="311"/>
      <c r="C79" s="300" t="s">
        <v>114</v>
      </c>
      <c r="D79" s="121" t="s">
        <v>116</v>
      </c>
      <c r="E79" s="15" t="s">
        <v>111</v>
      </c>
      <c r="F79" s="12">
        <v>1</v>
      </c>
      <c r="G79" s="16" t="s">
        <v>151</v>
      </c>
      <c r="H79" s="119"/>
      <c r="I79" s="14"/>
      <c r="J79" s="1">
        <f t="shared" ref="J79:J109" si="34">+ROUND(H79*I79,0)</f>
        <v>0</v>
      </c>
      <c r="K79" s="14"/>
      <c r="L79" s="1">
        <f t="shared" si="28"/>
        <v>0</v>
      </c>
      <c r="M79" s="1">
        <f t="shared" si="29"/>
        <v>0</v>
      </c>
      <c r="N79" s="1">
        <f t="shared" si="30"/>
        <v>0</v>
      </c>
      <c r="O79" s="1">
        <f t="shared" si="31"/>
        <v>0</v>
      </c>
      <c r="P79" s="1">
        <f t="shared" si="32"/>
        <v>0</v>
      </c>
      <c r="Q79" s="31">
        <f t="shared" si="33"/>
        <v>0</v>
      </c>
    </row>
    <row r="80" spans="1:17" s="10" customFormat="1" ht="51" customHeight="1" x14ac:dyDescent="0.25">
      <c r="A80" s="30">
        <v>67</v>
      </c>
      <c r="B80" s="311"/>
      <c r="C80" s="300" t="s">
        <v>114</v>
      </c>
      <c r="D80" s="121" t="s">
        <v>117</v>
      </c>
      <c r="E80" s="15" t="s">
        <v>111</v>
      </c>
      <c r="F80" s="12">
        <v>1</v>
      </c>
      <c r="G80" s="16" t="s">
        <v>151</v>
      </c>
      <c r="H80" s="119"/>
      <c r="I80" s="14"/>
      <c r="J80" s="1">
        <f t="shared" si="34"/>
        <v>0</v>
      </c>
      <c r="K80" s="14"/>
      <c r="L80" s="1">
        <f t="shared" si="28"/>
        <v>0</v>
      </c>
      <c r="M80" s="1">
        <f t="shared" si="29"/>
        <v>0</v>
      </c>
      <c r="N80" s="1">
        <f t="shared" si="30"/>
        <v>0</v>
      </c>
      <c r="O80" s="1">
        <f t="shared" si="31"/>
        <v>0</v>
      </c>
      <c r="P80" s="1">
        <f t="shared" si="32"/>
        <v>0</v>
      </c>
      <c r="Q80" s="31">
        <f t="shared" si="33"/>
        <v>0</v>
      </c>
    </row>
    <row r="81" spans="1:17" s="10" customFormat="1" ht="51" customHeight="1" x14ac:dyDescent="0.25">
      <c r="A81" s="30">
        <v>68</v>
      </c>
      <c r="B81" s="311"/>
      <c r="C81" s="300" t="s">
        <v>114</v>
      </c>
      <c r="D81" s="121" t="s">
        <v>118</v>
      </c>
      <c r="E81" s="15" t="s">
        <v>111</v>
      </c>
      <c r="F81" s="12">
        <v>1</v>
      </c>
      <c r="G81" s="16" t="s">
        <v>151</v>
      </c>
      <c r="H81" s="119"/>
      <c r="I81" s="14"/>
      <c r="J81" s="1">
        <f t="shared" si="34"/>
        <v>0</v>
      </c>
      <c r="K81" s="14"/>
      <c r="L81" s="1">
        <f t="shared" si="28"/>
        <v>0</v>
      </c>
      <c r="M81" s="1">
        <f t="shared" si="29"/>
        <v>0</v>
      </c>
      <c r="N81" s="1">
        <f t="shared" si="30"/>
        <v>0</v>
      </c>
      <c r="O81" s="1">
        <f t="shared" si="31"/>
        <v>0</v>
      </c>
      <c r="P81" s="1">
        <f t="shared" si="32"/>
        <v>0</v>
      </c>
      <c r="Q81" s="31">
        <f t="shared" si="33"/>
        <v>0</v>
      </c>
    </row>
    <row r="82" spans="1:17" s="10" customFormat="1" ht="51" customHeight="1" x14ac:dyDescent="0.25">
      <c r="A82" s="30">
        <v>69</v>
      </c>
      <c r="B82" s="311"/>
      <c r="C82" s="300" t="s">
        <v>114</v>
      </c>
      <c r="D82" s="121" t="s">
        <v>119</v>
      </c>
      <c r="E82" s="15" t="s">
        <v>111</v>
      </c>
      <c r="F82" s="12">
        <v>1</v>
      </c>
      <c r="G82" s="16" t="s">
        <v>151</v>
      </c>
      <c r="H82" s="119"/>
      <c r="I82" s="14"/>
      <c r="J82" s="1">
        <f t="shared" si="34"/>
        <v>0</v>
      </c>
      <c r="K82" s="14"/>
      <c r="L82" s="1">
        <f t="shared" si="28"/>
        <v>0</v>
      </c>
      <c r="M82" s="1">
        <f t="shared" si="29"/>
        <v>0</v>
      </c>
      <c r="N82" s="1">
        <f t="shared" si="30"/>
        <v>0</v>
      </c>
      <c r="O82" s="1">
        <f t="shared" si="31"/>
        <v>0</v>
      </c>
      <c r="P82" s="1">
        <f t="shared" si="32"/>
        <v>0</v>
      </c>
      <c r="Q82" s="31">
        <f t="shared" si="33"/>
        <v>0</v>
      </c>
    </row>
    <row r="83" spans="1:17" s="10" customFormat="1" ht="51" customHeight="1" x14ac:dyDescent="0.25">
      <c r="A83" s="30">
        <v>70</v>
      </c>
      <c r="B83" s="311"/>
      <c r="C83" s="300" t="s">
        <v>114</v>
      </c>
      <c r="D83" s="121" t="s">
        <v>120</v>
      </c>
      <c r="E83" s="15" t="s">
        <v>111</v>
      </c>
      <c r="F83" s="12">
        <v>1</v>
      </c>
      <c r="G83" s="16" t="s">
        <v>151</v>
      </c>
      <c r="H83" s="119"/>
      <c r="I83" s="14"/>
      <c r="J83" s="1">
        <f t="shared" si="34"/>
        <v>0</v>
      </c>
      <c r="K83" s="14"/>
      <c r="L83" s="1">
        <f t="shared" si="28"/>
        <v>0</v>
      </c>
      <c r="M83" s="1">
        <f t="shared" si="29"/>
        <v>0</v>
      </c>
      <c r="N83" s="1">
        <f t="shared" si="30"/>
        <v>0</v>
      </c>
      <c r="O83" s="1">
        <f t="shared" si="31"/>
        <v>0</v>
      </c>
      <c r="P83" s="1">
        <f t="shared" si="32"/>
        <v>0</v>
      </c>
      <c r="Q83" s="31">
        <f t="shared" si="33"/>
        <v>0</v>
      </c>
    </row>
    <row r="84" spans="1:17" s="10" customFormat="1" ht="51" customHeight="1" x14ac:dyDescent="0.25">
      <c r="A84" s="30">
        <v>71</v>
      </c>
      <c r="B84" s="311"/>
      <c r="C84" s="300" t="s">
        <v>114</v>
      </c>
      <c r="D84" s="121" t="s">
        <v>121</v>
      </c>
      <c r="E84" s="15" t="s">
        <v>111</v>
      </c>
      <c r="F84" s="12">
        <v>1</v>
      </c>
      <c r="G84" s="16" t="s">
        <v>151</v>
      </c>
      <c r="H84" s="119"/>
      <c r="I84" s="14"/>
      <c r="J84" s="1">
        <f t="shared" si="34"/>
        <v>0</v>
      </c>
      <c r="K84" s="14"/>
      <c r="L84" s="1">
        <f t="shared" si="28"/>
        <v>0</v>
      </c>
      <c r="M84" s="1">
        <f t="shared" si="29"/>
        <v>0</v>
      </c>
      <c r="N84" s="1">
        <f t="shared" si="30"/>
        <v>0</v>
      </c>
      <c r="O84" s="1">
        <f t="shared" si="31"/>
        <v>0</v>
      </c>
      <c r="P84" s="1">
        <f t="shared" si="32"/>
        <v>0</v>
      </c>
      <c r="Q84" s="31">
        <f t="shared" si="33"/>
        <v>0</v>
      </c>
    </row>
    <row r="85" spans="1:17" s="10" customFormat="1" ht="51" customHeight="1" x14ac:dyDescent="0.25">
      <c r="A85" s="30">
        <v>72</v>
      </c>
      <c r="B85" s="311"/>
      <c r="C85" s="300" t="s">
        <v>114</v>
      </c>
      <c r="D85" s="121" t="s">
        <v>122</v>
      </c>
      <c r="E85" s="15" t="s">
        <v>111</v>
      </c>
      <c r="F85" s="12">
        <v>1</v>
      </c>
      <c r="G85" s="16" t="s">
        <v>151</v>
      </c>
      <c r="H85" s="119"/>
      <c r="I85" s="14"/>
      <c r="J85" s="1">
        <f t="shared" si="34"/>
        <v>0</v>
      </c>
      <c r="K85" s="14"/>
      <c r="L85" s="1">
        <f t="shared" si="28"/>
        <v>0</v>
      </c>
      <c r="M85" s="1">
        <f t="shared" si="29"/>
        <v>0</v>
      </c>
      <c r="N85" s="1">
        <f t="shared" si="30"/>
        <v>0</v>
      </c>
      <c r="O85" s="1">
        <f t="shared" si="31"/>
        <v>0</v>
      </c>
      <c r="P85" s="1">
        <f t="shared" si="32"/>
        <v>0</v>
      </c>
      <c r="Q85" s="31">
        <f t="shared" si="33"/>
        <v>0</v>
      </c>
    </row>
    <row r="86" spans="1:17" s="10" customFormat="1" ht="51" customHeight="1" x14ac:dyDescent="0.25">
      <c r="A86" s="30">
        <v>73</v>
      </c>
      <c r="B86" s="311"/>
      <c r="C86" s="300" t="s">
        <v>114</v>
      </c>
      <c r="D86" s="121" t="s">
        <v>123</v>
      </c>
      <c r="E86" s="15" t="s">
        <v>111</v>
      </c>
      <c r="F86" s="12">
        <v>1</v>
      </c>
      <c r="G86" s="16" t="s">
        <v>151</v>
      </c>
      <c r="H86" s="119"/>
      <c r="I86" s="14"/>
      <c r="J86" s="1">
        <f t="shared" si="34"/>
        <v>0</v>
      </c>
      <c r="K86" s="14"/>
      <c r="L86" s="1">
        <f t="shared" si="28"/>
        <v>0</v>
      </c>
      <c r="M86" s="1">
        <f t="shared" si="29"/>
        <v>0</v>
      </c>
      <c r="N86" s="1">
        <f t="shared" si="30"/>
        <v>0</v>
      </c>
      <c r="O86" s="1">
        <f t="shared" si="31"/>
        <v>0</v>
      </c>
      <c r="P86" s="1">
        <f t="shared" si="32"/>
        <v>0</v>
      </c>
      <c r="Q86" s="31">
        <f t="shared" si="33"/>
        <v>0</v>
      </c>
    </row>
    <row r="87" spans="1:17" s="10" customFormat="1" ht="51" customHeight="1" x14ac:dyDescent="0.25">
      <c r="A87" s="30">
        <v>74</v>
      </c>
      <c r="B87" s="311"/>
      <c r="C87" s="300" t="s">
        <v>114</v>
      </c>
      <c r="D87" s="121" t="s">
        <v>124</v>
      </c>
      <c r="E87" s="15" t="s">
        <v>111</v>
      </c>
      <c r="F87" s="12">
        <v>1</v>
      </c>
      <c r="G87" s="16" t="s">
        <v>151</v>
      </c>
      <c r="H87" s="119"/>
      <c r="I87" s="14"/>
      <c r="J87" s="1">
        <f t="shared" si="34"/>
        <v>0</v>
      </c>
      <c r="K87" s="14"/>
      <c r="L87" s="1">
        <f t="shared" si="28"/>
        <v>0</v>
      </c>
      <c r="M87" s="1">
        <f t="shared" si="29"/>
        <v>0</v>
      </c>
      <c r="N87" s="1">
        <f t="shared" si="30"/>
        <v>0</v>
      </c>
      <c r="O87" s="1">
        <f t="shared" si="31"/>
        <v>0</v>
      </c>
      <c r="P87" s="1">
        <f t="shared" si="32"/>
        <v>0</v>
      </c>
      <c r="Q87" s="31">
        <f t="shared" si="33"/>
        <v>0</v>
      </c>
    </row>
    <row r="88" spans="1:17" s="10" customFormat="1" ht="51" customHeight="1" x14ac:dyDescent="0.25">
      <c r="A88" s="30">
        <v>75</v>
      </c>
      <c r="B88" s="311"/>
      <c r="C88" s="300" t="s">
        <v>114</v>
      </c>
      <c r="D88" s="121" t="s">
        <v>125</v>
      </c>
      <c r="E88" s="15" t="s">
        <v>111</v>
      </c>
      <c r="F88" s="12">
        <v>1</v>
      </c>
      <c r="G88" s="16" t="s">
        <v>151</v>
      </c>
      <c r="H88" s="119"/>
      <c r="I88" s="14"/>
      <c r="J88" s="1">
        <f t="shared" si="34"/>
        <v>0</v>
      </c>
      <c r="K88" s="14"/>
      <c r="L88" s="1">
        <f t="shared" si="28"/>
        <v>0</v>
      </c>
      <c r="M88" s="1">
        <f t="shared" si="29"/>
        <v>0</v>
      </c>
      <c r="N88" s="1">
        <f t="shared" si="30"/>
        <v>0</v>
      </c>
      <c r="O88" s="1">
        <f t="shared" si="31"/>
        <v>0</v>
      </c>
      <c r="P88" s="1">
        <f t="shared" si="32"/>
        <v>0</v>
      </c>
      <c r="Q88" s="31">
        <f t="shared" si="33"/>
        <v>0</v>
      </c>
    </row>
    <row r="89" spans="1:17" s="10" customFormat="1" ht="51" customHeight="1" x14ac:dyDescent="0.25">
      <c r="A89" s="30">
        <v>76</v>
      </c>
      <c r="B89" s="311"/>
      <c r="C89" s="300" t="s">
        <v>114</v>
      </c>
      <c r="D89" s="121" t="s">
        <v>126</v>
      </c>
      <c r="E89" s="15" t="s">
        <v>111</v>
      </c>
      <c r="F89" s="12">
        <v>1</v>
      </c>
      <c r="G89" s="16" t="s">
        <v>151</v>
      </c>
      <c r="H89" s="119"/>
      <c r="I89" s="14"/>
      <c r="J89" s="1">
        <f t="shared" si="34"/>
        <v>0</v>
      </c>
      <c r="K89" s="14"/>
      <c r="L89" s="1">
        <f t="shared" si="28"/>
        <v>0</v>
      </c>
      <c r="M89" s="1">
        <f t="shared" si="29"/>
        <v>0</v>
      </c>
      <c r="N89" s="1">
        <f t="shared" si="30"/>
        <v>0</v>
      </c>
      <c r="O89" s="1">
        <f t="shared" si="31"/>
        <v>0</v>
      </c>
      <c r="P89" s="1">
        <f t="shared" si="32"/>
        <v>0</v>
      </c>
      <c r="Q89" s="31">
        <f t="shared" si="33"/>
        <v>0</v>
      </c>
    </row>
    <row r="90" spans="1:17" s="10" customFormat="1" ht="51" customHeight="1" x14ac:dyDescent="0.25">
      <c r="A90" s="30">
        <v>77</v>
      </c>
      <c r="B90" s="311"/>
      <c r="C90" s="300" t="s">
        <v>114</v>
      </c>
      <c r="D90" s="121" t="s">
        <v>127</v>
      </c>
      <c r="E90" s="15" t="s">
        <v>111</v>
      </c>
      <c r="F90" s="12">
        <v>1</v>
      </c>
      <c r="G90" s="16" t="s">
        <v>151</v>
      </c>
      <c r="H90" s="119"/>
      <c r="I90" s="14"/>
      <c r="J90" s="1">
        <f t="shared" si="34"/>
        <v>0</v>
      </c>
      <c r="K90" s="14"/>
      <c r="L90" s="1">
        <f t="shared" si="28"/>
        <v>0</v>
      </c>
      <c r="M90" s="1">
        <f t="shared" si="29"/>
        <v>0</v>
      </c>
      <c r="N90" s="1">
        <f t="shared" si="30"/>
        <v>0</v>
      </c>
      <c r="O90" s="1">
        <f t="shared" si="31"/>
        <v>0</v>
      </c>
      <c r="P90" s="1">
        <f t="shared" si="32"/>
        <v>0</v>
      </c>
      <c r="Q90" s="31">
        <f t="shared" si="33"/>
        <v>0</v>
      </c>
    </row>
    <row r="91" spans="1:17" s="10" customFormat="1" ht="51" customHeight="1" x14ac:dyDescent="0.25">
      <c r="A91" s="30">
        <v>78</v>
      </c>
      <c r="B91" s="311"/>
      <c r="C91" s="300" t="s">
        <v>114</v>
      </c>
      <c r="D91" s="121" t="s">
        <v>128</v>
      </c>
      <c r="E91" s="15" t="s">
        <v>111</v>
      </c>
      <c r="F91" s="12">
        <v>1</v>
      </c>
      <c r="G91" s="16" t="s">
        <v>151</v>
      </c>
      <c r="H91" s="119"/>
      <c r="I91" s="14"/>
      <c r="J91" s="1">
        <f t="shared" si="34"/>
        <v>0</v>
      </c>
      <c r="K91" s="14"/>
      <c r="L91" s="1">
        <f t="shared" si="28"/>
        <v>0</v>
      </c>
      <c r="M91" s="1">
        <f t="shared" si="29"/>
        <v>0</v>
      </c>
      <c r="N91" s="1">
        <f t="shared" si="30"/>
        <v>0</v>
      </c>
      <c r="O91" s="1">
        <f t="shared" si="31"/>
        <v>0</v>
      </c>
      <c r="P91" s="1">
        <f t="shared" si="32"/>
        <v>0</v>
      </c>
      <c r="Q91" s="31">
        <f t="shared" si="33"/>
        <v>0</v>
      </c>
    </row>
    <row r="92" spans="1:17" s="10" customFormat="1" ht="51" customHeight="1" x14ac:dyDescent="0.25">
      <c r="A92" s="30">
        <v>79</v>
      </c>
      <c r="B92" s="311"/>
      <c r="C92" s="300" t="s">
        <v>114</v>
      </c>
      <c r="D92" s="121" t="s">
        <v>129</v>
      </c>
      <c r="E92" s="15" t="s">
        <v>111</v>
      </c>
      <c r="F92" s="12">
        <v>1</v>
      </c>
      <c r="G92" s="16" t="s">
        <v>151</v>
      </c>
      <c r="H92" s="119"/>
      <c r="I92" s="14"/>
      <c r="J92" s="1">
        <f t="shared" si="34"/>
        <v>0</v>
      </c>
      <c r="K92" s="14"/>
      <c r="L92" s="1">
        <f t="shared" si="28"/>
        <v>0</v>
      </c>
      <c r="M92" s="1">
        <f t="shared" si="29"/>
        <v>0</v>
      </c>
      <c r="N92" s="1">
        <f t="shared" si="30"/>
        <v>0</v>
      </c>
      <c r="O92" s="1">
        <f t="shared" si="31"/>
        <v>0</v>
      </c>
      <c r="P92" s="1">
        <f t="shared" si="32"/>
        <v>0</v>
      </c>
      <c r="Q92" s="31">
        <f t="shared" si="33"/>
        <v>0</v>
      </c>
    </row>
    <row r="93" spans="1:17" s="10" customFormat="1" ht="51" customHeight="1" x14ac:dyDescent="0.25">
      <c r="A93" s="30">
        <v>80</v>
      </c>
      <c r="B93" s="311"/>
      <c r="C93" s="300" t="s">
        <v>114</v>
      </c>
      <c r="D93" s="121" t="s">
        <v>130</v>
      </c>
      <c r="E93" s="15" t="s">
        <v>111</v>
      </c>
      <c r="F93" s="12">
        <v>1</v>
      </c>
      <c r="G93" s="16" t="s">
        <v>151</v>
      </c>
      <c r="H93" s="119"/>
      <c r="I93" s="14"/>
      <c r="J93" s="1">
        <f t="shared" si="34"/>
        <v>0</v>
      </c>
      <c r="K93" s="14"/>
      <c r="L93" s="1">
        <f t="shared" si="28"/>
        <v>0</v>
      </c>
      <c r="M93" s="1">
        <f t="shared" si="29"/>
        <v>0</v>
      </c>
      <c r="N93" s="1">
        <f t="shared" si="30"/>
        <v>0</v>
      </c>
      <c r="O93" s="1">
        <f t="shared" si="31"/>
        <v>0</v>
      </c>
      <c r="P93" s="1">
        <f t="shared" si="32"/>
        <v>0</v>
      </c>
      <c r="Q93" s="31">
        <f t="shared" si="33"/>
        <v>0</v>
      </c>
    </row>
    <row r="94" spans="1:17" s="10" customFormat="1" ht="51" customHeight="1" x14ac:dyDescent="0.25">
      <c r="A94" s="30">
        <v>81</v>
      </c>
      <c r="B94" s="311"/>
      <c r="C94" s="300" t="s">
        <v>114</v>
      </c>
      <c r="D94" s="121" t="s">
        <v>131</v>
      </c>
      <c r="E94" s="15" t="s">
        <v>111</v>
      </c>
      <c r="F94" s="12">
        <v>1</v>
      </c>
      <c r="G94" s="16" t="s">
        <v>151</v>
      </c>
      <c r="H94" s="119"/>
      <c r="I94" s="14"/>
      <c r="J94" s="1">
        <f t="shared" si="34"/>
        <v>0</v>
      </c>
      <c r="K94" s="14"/>
      <c r="L94" s="1">
        <f t="shared" si="28"/>
        <v>0</v>
      </c>
      <c r="M94" s="1">
        <f t="shared" si="29"/>
        <v>0</v>
      </c>
      <c r="N94" s="1">
        <f t="shared" si="30"/>
        <v>0</v>
      </c>
      <c r="O94" s="1">
        <f t="shared" si="31"/>
        <v>0</v>
      </c>
      <c r="P94" s="1">
        <f t="shared" si="32"/>
        <v>0</v>
      </c>
      <c r="Q94" s="31">
        <f t="shared" si="33"/>
        <v>0</v>
      </c>
    </row>
    <row r="95" spans="1:17" s="10" customFormat="1" ht="51" customHeight="1" x14ac:dyDescent="0.25">
      <c r="A95" s="30">
        <v>82</v>
      </c>
      <c r="B95" s="311"/>
      <c r="C95" s="300" t="s">
        <v>114</v>
      </c>
      <c r="D95" s="121" t="s">
        <v>132</v>
      </c>
      <c r="E95" s="15" t="s">
        <v>111</v>
      </c>
      <c r="F95" s="12">
        <v>1</v>
      </c>
      <c r="G95" s="16" t="s">
        <v>151</v>
      </c>
      <c r="H95" s="119"/>
      <c r="I95" s="14"/>
      <c r="J95" s="1">
        <f t="shared" si="34"/>
        <v>0</v>
      </c>
      <c r="K95" s="14"/>
      <c r="L95" s="1">
        <f t="shared" si="28"/>
        <v>0</v>
      </c>
      <c r="M95" s="1">
        <f t="shared" si="29"/>
        <v>0</v>
      </c>
      <c r="N95" s="1">
        <f t="shared" si="30"/>
        <v>0</v>
      </c>
      <c r="O95" s="1">
        <f t="shared" si="31"/>
        <v>0</v>
      </c>
      <c r="P95" s="1">
        <f t="shared" si="32"/>
        <v>0</v>
      </c>
      <c r="Q95" s="31">
        <f t="shared" si="33"/>
        <v>0</v>
      </c>
    </row>
    <row r="96" spans="1:17" s="10" customFormat="1" ht="51" customHeight="1" x14ac:dyDescent="0.25">
      <c r="A96" s="30">
        <v>83</v>
      </c>
      <c r="B96" s="311"/>
      <c r="C96" s="300" t="s">
        <v>114</v>
      </c>
      <c r="D96" s="121" t="s">
        <v>133</v>
      </c>
      <c r="E96" s="15" t="s">
        <v>111</v>
      </c>
      <c r="F96" s="12">
        <v>1</v>
      </c>
      <c r="G96" s="16" t="s">
        <v>151</v>
      </c>
      <c r="H96" s="119"/>
      <c r="I96" s="14"/>
      <c r="J96" s="1">
        <f t="shared" si="34"/>
        <v>0</v>
      </c>
      <c r="K96" s="14"/>
      <c r="L96" s="1">
        <f t="shared" si="28"/>
        <v>0</v>
      </c>
      <c r="M96" s="1">
        <f t="shared" si="29"/>
        <v>0</v>
      </c>
      <c r="N96" s="1">
        <f t="shared" si="30"/>
        <v>0</v>
      </c>
      <c r="O96" s="1">
        <f t="shared" si="31"/>
        <v>0</v>
      </c>
      <c r="P96" s="1">
        <f t="shared" si="32"/>
        <v>0</v>
      </c>
      <c r="Q96" s="31">
        <f t="shared" si="33"/>
        <v>0</v>
      </c>
    </row>
    <row r="97" spans="1:17" s="10" customFormat="1" ht="51" customHeight="1" x14ac:dyDescent="0.25">
      <c r="A97" s="30">
        <v>84</v>
      </c>
      <c r="B97" s="311"/>
      <c r="C97" s="300" t="s">
        <v>114</v>
      </c>
      <c r="D97" s="121" t="s">
        <v>134</v>
      </c>
      <c r="E97" s="15" t="s">
        <v>111</v>
      </c>
      <c r="F97" s="12">
        <v>1</v>
      </c>
      <c r="G97" s="16" t="s">
        <v>151</v>
      </c>
      <c r="H97" s="119"/>
      <c r="I97" s="14"/>
      <c r="J97" s="1">
        <f t="shared" si="34"/>
        <v>0</v>
      </c>
      <c r="K97" s="14"/>
      <c r="L97" s="1">
        <f t="shared" si="28"/>
        <v>0</v>
      </c>
      <c r="M97" s="1">
        <f t="shared" si="29"/>
        <v>0</v>
      </c>
      <c r="N97" s="1">
        <f t="shared" si="30"/>
        <v>0</v>
      </c>
      <c r="O97" s="1">
        <f t="shared" si="31"/>
        <v>0</v>
      </c>
      <c r="P97" s="1">
        <f t="shared" si="32"/>
        <v>0</v>
      </c>
      <c r="Q97" s="31">
        <f t="shared" si="33"/>
        <v>0</v>
      </c>
    </row>
    <row r="98" spans="1:17" s="10" customFormat="1" ht="51" customHeight="1" x14ac:dyDescent="0.25">
      <c r="A98" s="30">
        <v>85</v>
      </c>
      <c r="B98" s="311"/>
      <c r="C98" s="300" t="s">
        <v>114</v>
      </c>
      <c r="D98" s="121" t="s">
        <v>135</v>
      </c>
      <c r="E98" s="15" t="s">
        <v>111</v>
      </c>
      <c r="F98" s="12">
        <v>1</v>
      </c>
      <c r="G98" s="16" t="s">
        <v>151</v>
      </c>
      <c r="H98" s="119"/>
      <c r="I98" s="14"/>
      <c r="J98" s="1">
        <f t="shared" si="34"/>
        <v>0</v>
      </c>
      <c r="K98" s="14"/>
      <c r="L98" s="1">
        <f t="shared" si="28"/>
        <v>0</v>
      </c>
      <c r="M98" s="1">
        <f t="shared" si="29"/>
        <v>0</v>
      </c>
      <c r="N98" s="1">
        <f t="shared" si="30"/>
        <v>0</v>
      </c>
      <c r="O98" s="1">
        <f t="shared" si="31"/>
        <v>0</v>
      </c>
      <c r="P98" s="1">
        <f t="shared" si="32"/>
        <v>0</v>
      </c>
      <c r="Q98" s="31">
        <f t="shared" si="33"/>
        <v>0</v>
      </c>
    </row>
    <row r="99" spans="1:17" s="10" customFormat="1" ht="51" customHeight="1" x14ac:dyDescent="0.25">
      <c r="A99" s="30">
        <v>86</v>
      </c>
      <c r="B99" s="311"/>
      <c r="C99" s="300" t="s">
        <v>114</v>
      </c>
      <c r="D99" s="121" t="s">
        <v>136</v>
      </c>
      <c r="E99" s="15" t="s">
        <v>111</v>
      </c>
      <c r="F99" s="12">
        <v>1</v>
      </c>
      <c r="G99" s="16" t="s">
        <v>151</v>
      </c>
      <c r="H99" s="119"/>
      <c r="I99" s="14"/>
      <c r="J99" s="1">
        <f t="shared" si="34"/>
        <v>0</v>
      </c>
      <c r="K99" s="14"/>
      <c r="L99" s="1">
        <f t="shared" si="28"/>
        <v>0</v>
      </c>
      <c r="M99" s="1">
        <f t="shared" si="29"/>
        <v>0</v>
      </c>
      <c r="N99" s="1">
        <f t="shared" si="30"/>
        <v>0</v>
      </c>
      <c r="O99" s="1">
        <f t="shared" si="31"/>
        <v>0</v>
      </c>
      <c r="P99" s="1">
        <f t="shared" si="32"/>
        <v>0</v>
      </c>
      <c r="Q99" s="31">
        <f t="shared" si="33"/>
        <v>0</v>
      </c>
    </row>
    <row r="100" spans="1:17" s="10" customFormat="1" ht="51" customHeight="1" x14ac:dyDescent="0.25">
      <c r="A100" s="30">
        <v>87</v>
      </c>
      <c r="B100" s="311"/>
      <c r="C100" s="300" t="s">
        <v>114</v>
      </c>
      <c r="D100" s="121" t="s">
        <v>137</v>
      </c>
      <c r="E100" s="15" t="s">
        <v>111</v>
      </c>
      <c r="F100" s="12">
        <v>1</v>
      </c>
      <c r="G100" s="16" t="s">
        <v>151</v>
      </c>
      <c r="H100" s="119"/>
      <c r="I100" s="14"/>
      <c r="J100" s="1">
        <f t="shared" si="34"/>
        <v>0</v>
      </c>
      <c r="K100" s="14"/>
      <c r="L100" s="1">
        <f t="shared" si="28"/>
        <v>0</v>
      </c>
      <c r="M100" s="1">
        <f t="shared" si="29"/>
        <v>0</v>
      </c>
      <c r="N100" s="1">
        <f t="shared" si="30"/>
        <v>0</v>
      </c>
      <c r="O100" s="1">
        <f t="shared" si="31"/>
        <v>0</v>
      </c>
      <c r="P100" s="1">
        <f t="shared" si="32"/>
        <v>0</v>
      </c>
      <c r="Q100" s="31">
        <f t="shared" si="33"/>
        <v>0</v>
      </c>
    </row>
    <row r="101" spans="1:17" s="10" customFormat="1" ht="51" customHeight="1" x14ac:dyDescent="0.25">
      <c r="A101" s="30">
        <v>88</v>
      </c>
      <c r="B101" s="311"/>
      <c r="C101" s="300" t="s">
        <v>114</v>
      </c>
      <c r="D101" s="121" t="s">
        <v>138</v>
      </c>
      <c r="E101" s="15" t="s">
        <v>111</v>
      </c>
      <c r="F101" s="12">
        <v>1</v>
      </c>
      <c r="G101" s="16" t="s">
        <v>151</v>
      </c>
      <c r="H101" s="119"/>
      <c r="I101" s="14"/>
      <c r="J101" s="1">
        <f t="shared" si="34"/>
        <v>0</v>
      </c>
      <c r="K101" s="14"/>
      <c r="L101" s="1">
        <f t="shared" si="28"/>
        <v>0</v>
      </c>
      <c r="M101" s="1">
        <f t="shared" si="29"/>
        <v>0</v>
      </c>
      <c r="N101" s="1">
        <f t="shared" si="30"/>
        <v>0</v>
      </c>
      <c r="O101" s="1">
        <f t="shared" si="31"/>
        <v>0</v>
      </c>
      <c r="P101" s="1">
        <f t="shared" si="32"/>
        <v>0</v>
      </c>
      <c r="Q101" s="31">
        <f t="shared" si="33"/>
        <v>0</v>
      </c>
    </row>
    <row r="102" spans="1:17" s="10" customFormat="1" ht="51" customHeight="1" x14ac:dyDescent="0.25">
      <c r="A102" s="30">
        <v>89</v>
      </c>
      <c r="B102" s="311"/>
      <c r="C102" s="300" t="s">
        <v>114</v>
      </c>
      <c r="D102" s="121" t="s">
        <v>139</v>
      </c>
      <c r="E102" s="15" t="s">
        <v>111</v>
      </c>
      <c r="F102" s="12">
        <v>1</v>
      </c>
      <c r="G102" s="16" t="s">
        <v>151</v>
      </c>
      <c r="H102" s="119"/>
      <c r="I102" s="14"/>
      <c r="J102" s="1">
        <f t="shared" si="34"/>
        <v>0</v>
      </c>
      <c r="K102" s="14"/>
      <c r="L102" s="1">
        <f t="shared" si="28"/>
        <v>0</v>
      </c>
      <c r="M102" s="1">
        <f t="shared" si="29"/>
        <v>0</v>
      </c>
      <c r="N102" s="1">
        <f t="shared" si="30"/>
        <v>0</v>
      </c>
      <c r="O102" s="1">
        <f t="shared" si="31"/>
        <v>0</v>
      </c>
      <c r="P102" s="1">
        <f t="shared" si="32"/>
        <v>0</v>
      </c>
      <c r="Q102" s="31">
        <f t="shared" si="33"/>
        <v>0</v>
      </c>
    </row>
    <row r="103" spans="1:17" s="10" customFormat="1" ht="51" customHeight="1" x14ac:dyDescent="0.25">
      <c r="A103" s="30">
        <v>90</v>
      </c>
      <c r="B103" s="311"/>
      <c r="C103" s="300" t="s">
        <v>114</v>
      </c>
      <c r="D103" s="121" t="s">
        <v>140</v>
      </c>
      <c r="E103" s="15" t="s">
        <v>111</v>
      </c>
      <c r="F103" s="12">
        <v>1</v>
      </c>
      <c r="G103" s="16" t="s">
        <v>151</v>
      </c>
      <c r="H103" s="119"/>
      <c r="I103" s="14"/>
      <c r="J103" s="1">
        <f t="shared" si="34"/>
        <v>0</v>
      </c>
      <c r="K103" s="14"/>
      <c r="L103" s="1">
        <f t="shared" si="28"/>
        <v>0</v>
      </c>
      <c r="M103" s="1">
        <f t="shared" si="29"/>
        <v>0</v>
      </c>
      <c r="N103" s="1">
        <f t="shared" si="30"/>
        <v>0</v>
      </c>
      <c r="O103" s="1">
        <f t="shared" si="31"/>
        <v>0</v>
      </c>
      <c r="P103" s="1">
        <f t="shared" si="32"/>
        <v>0</v>
      </c>
      <c r="Q103" s="31">
        <f t="shared" si="33"/>
        <v>0</v>
      </c>
    </row>
    <row r="104" spans="1:17" s="10" customFormat="1" ht="51" customHeight="1" x14ac:dyDescent="0.25">
      <c r="A104" s="30">
        <v>91</v>
      </c>
      <c r="B104" s="311"/>
      <c r="C104" s="300" t="s">
        <v>114</v>
      </c>
      <c r="D104" s="121" t="s">
        <v>141</v>
      </c>
      <c r="E104" s="15" t="s">
        <v>111</v>
      </c>
      <c r="F104" s="12">
        <v>1</v>
      </c>
      <c r="G104" s="16" t="s">
        <v>151</v>
      </c>
      <c r="H104" s="119"/>
      <c r="I104" s="14"/>
      <c r="J104" s="1">
        <f t="shared" si="34"/>
        <v>0</v>
      </c>
      <c r="K104" s="14"/>
      <c r="L104" s="1">
        <f t="shared" si="28"/>
        <v>0</v>
      </c>
      <c r="M104" s="1">
        <f t="shared" si="29"/>
        <v>0</v>
      </c>
      <c r="N104" s="1">
        <f t="shared" si="30"/>
        <v>0</v>
      </c>
      <c r="O104" s="1">
        <f t="shared" si="31"/>
        <v>0</v>
      </c>
      <c r="P104" s="1">
        <f t="shared" si="32"/>
        <v>0</v>
      </c>
      <c r="Q104" s="31">
        <f t="shared" si="33"/>
        <v>0</v>
      </c>
    </row>
    <row r="105" spans="1:17" s="10" customFormat="1" ht="51" customHeight="1" x14ac:dyDescent="0.25">
      <c r="A105" s="30">
        <v>92</v>
      </c>
      <c r="B105" s="311"/>
      <c r="C105" s="300" t="s">
        <v>114</v>
      </c>
      <c r="D105" s="121" t="s">
        <v>142</v>
      </c>
      <c r="E105" s="15" t="s">
        <v>111</v>
      </c>
      <c r="F105" s="12">
        <v>1</v>
      </c>
      <c r="G105" s="16" t="s">
        <v>151</v>
      </c>
      <c r="H105" s="119"/>
      <c r="I105" s="14"/>
      <c r="J105" s="1">
        <f t="shared" si="34"/>
        <v>0</v>
      </c>
      <c r="K105" s="14"/>
      <c r="L105" s="1">
        <f t="shared" si="28"/>
        <v>0</v>
      </c>
      <c r="M105" s="1">
        <f t="shared" si="29"/>
        <v>0</v>
      </c>
      <c r="N105" s="1">
        <f t="shared" si="30"/>
        <v>0</v>
      </c>
      <c r="O105" s="1">
        <f t="shared" si="31"/>
        <v>0</v>
      </c>
      <c r="P105" s="1">
        <f t="shared" si="32"/>
        <v>0</v>
      </c>
      <c r="Q105" s="31">
        <f t="shared" si="33"/>
        <v>0</v>
      </c>
    </row>
    <row r="106" spans="1:17" s="10" customFormat="1" ht="51" customHeight="1" x14ac:dyDescent="0.25">
      <c r="A106" s="30">
        <v>93</v>
      </c>
      <c r="B106" s="311"/>
      <c r="C106" s="300" t="s">
        <v>114</v>
      </c>
      <c r="D106" s="121" t="s">
        <v>143</v>
      </c>
      <c r="E106" s="15" t="s">
        <v>111</v>
      </c>
      <c r="F106" s="12">
        <v>1</v>
      </c>
      <c r="G106" s="16" t="s">
        <v>151</v>
      </c>
      <c r="H106" s="119"/>
      <c r="I106" s="14"/>
      <c r="J106" s="1">
        <f t="shared" si="34"/>
        <v>0</v>
      </c>
      <c r="K106" s="14"/>
      <c r="L106" s="1">
        <f t="shared" si="28"/>
        <v>0</v>
      </c>
      <c r="M106" s="1">
        <f t="shared" si="29"/>
        <v>0</v>
      </c>
      <c r="N106" s="1">
        <f t="shared" si="30"/>
        <v>0</v>
      </c>
      <c r="O106" s="1">
        <f t="shared" si="31"/>
        <v>0</v>
      </c>
      <c r="P106" s="1">
        <f t="shared" si="32"/>
        <v>0</v>
      </c>
      <c r="Q106" s="31">
        <f t="shared" si="33"/>
        <v>0</v>
      </c>
    </row>
    <row r="107" spans="1:17" s="10" customFormat="1" ht="51" customHeight="1" x14ac:dyDescent="0.25">
      <c r="A107" s="30">
        <v>94</v>
      </c>
      <c r="B107" s="311"/>
      <c r="C107" s="300" t="s">
        <v>114</v>
      </c>
      <c r="D107" s="121" t="s">
        <v>144</v>
      </c>
      <c r="E107" s="15" t="s">
        <v>111</v>
      </c>
      <c r="F107" s="12">
        <v>1</v>
      </c>
      <c r="G107" s="16" t="s">
        <v>151</v>
      </c>
      <c r="H107" s="119"/>
      <c r="I107" s="14"/>
      <c r="J107" s="1">
        <f t="shared" si="34"/>
        <v>0</v>
      </c>
      <c r="K107" s="14"/>
      <c r="L107" s="1">
        <f t="shared" si="28"/>
        <v>0</v>
      </c>
      <c r="M107" s="1">
        <f t="shared" si="29"/>
        <v>0</v>
      </c>
      <c r="N107" s="1">
        <f t="shared" si="30"/>
        <v>0</v>
      </c>
      <c r="O107" s="1">
        <f t="shared" si="31"/>
        <v>0</v>
      </c>
      <c r="P107" s="1">
        <f t="shared" si="32"/>
        <v>0</v>
      </c>
      <c r="Q107" s="31">
        <f t="shared" si="33"/>
        <v>0</v>
      </c>
    </row>
    <row r="108" spans="1:17" s="10" customFormat="1" ht="51" customHeight="1" x14ac:dyDescent="0.25">
      <c r="A108" s="30">
        <v>95</v>
      </c>
      <c r="B108" s="311"/>
      <c r="C108" s="300" t="s">
        <v>114</v>
      </c>
      <c r="D108" s="121" t="s">
        <v>145</v>
      </c>
      <c r="E108" s="15" t="s">
        <v>111</v>
      </c>
      <c r="F108" s="12">
        <v>1</v>
      </c>
      <c r="G108" s="16" t="s">
        <v>151</v>
      </c>
      <c r="H108" s="119"/>
      <c r="I108" s="14"/>
      <c r="J108" s="1">
        <f t="shared" si="34"/>
        <v>0</v>
      </c>
      <c r="K108" s="14"/>
      <c r="L108" s="1">
        <f t="shared" si="28"/>
        <v>0</v>
      </c>
      <c r="M108" s="1">
        <f t="shared" si="29"/>
        <v>0</v>
      </c>
      <c r="N108" s="1">
        <f t="shared" si="30"/>
        <v>0</v>
      </c>
      <c r="O108" s="1">
        <f t="shared" si="31"/>
        <v>0</v>
      </c>
      <c r="P108" s="1">
        <f t="shared" si="32"/>
        <v>0</v>
      </c>
      <c r="Q108" s="31">
        <f t="shared" si="33"/>
        <v>0</v>
      </c>
    </row>
    <row r="109" spans="1:17" s="10" customFormat="1" ht="51" customHeight="1" thickBot="1" x14ac:dyDescent="0.3">
      <c r="A109" s="30">
        <v>96</v>
      </c>
      <c r="B109" s="312"/>
      <c r="C109" s="300" t="s">
        <v>114</v>
      </c>
      <c r="D109" s="121" t="s">
        <v>146</v>
      </c>
      <c r="E109" s="15" t="s">
        <v>111</v>
      </c>
      <c r="F109" s="12">
        <v>1</v>
      </c>
      <c r="G109" s="16" t="s">
        <v>151</v>
      </c>
      <c r="H109" s="119"/>
      <c r="I109" s="14"/>
      <c r="J109" s="1">
        <f t="shared" si="34"/>
        <v>0</v>
      </c>
      <c r="K109" s="14"/>
      <c r="L109" s="1">
        <f t="shared" si="28"/>
        <v>0</v>
      </c>
      <c r="M109" s="1">
        <f t="shared" si="29"/>
        <v>0</v>
      </c>
      <c r="N109" s="1">
        <f t="shared" si="30"/>
        <v>0</v>
      </c>
      <c r="O109" s="1">
        <f t="shared" si="31"/>
        <v>0</v>
      </c>
      <c r="P109" s="1">
        <f t="shared" si="32"/>
        <v>0</v>
      </c>
      <c r="Q109" s="31">
        <f t="shared" si="33"/>
        <v>0</v>
      </c>
    </row>
    <row r="110" spans="1:17" s="10" customFormat="1" ht="51" customHeight="1" x14ac:dyDescent="0.25">
      <c r="A110" s="30">
        <v>97</v>
      </c>
      <c r="B110" s="310" t="s">
        <v>150</v>
      </c>
      <c r="C110" s="300" t="s">
        <v>114</v>
      </c>
      <c r="D110" s="120" t="s">
        <v>115</v>
      </c>
      <c r="E110" s="15" t="s">
        <v>111</v>
      </c>
      <c r="F110" s="12">
        <v>1</v>
      </c>
      <c r="G110" s="16" t="s">
        <v>151</v>
      </c>
      <c r="H110" s="119"/>
      <c r="I110" s="14"/>
      <c r="J110" s="1">
        <f>+ROUND(H110*I110,0)</f>
        <v>0</v>
      </c>
      <c r="K110" s="14"/>
      <c r="L110" s="1">
        <f t="shared" si="28"/>
        <v>0</v>
      </c>
      <c r="M110" s="1">
        <f t="shared" si="29"/>
        <v>0</v>
      </c>
      <c r="N110" s="1">
        <f t="shared" si="30"/>
        <v>0</v>
      </c>
      <c r="O110" s="1">
        <f t="shared" si="31"/>
        <v>0</v>
      </c>
      <c r="P110" s="1">
        <f t="shared" si="32"/>
        <v>0</v>
      </c>
      <c r="Q110" s="31">
        <f t="shared" si="33"/>
        <v>0</v>
      </c>
    </row>
    <row r="111" spans="1:17" s="10" customFormat="1" ht="51" customHeight="1" x14ac:dyDescent="0.25">
      <c r="A111" s="30">
        <v>98</v>
      </c>
      <c r="B111" s="311"/>
      <c r="C111" s="300" t="s">
        <v>114</v>
      </c>
      <c r="D111" s="121" t="s">
        <v>116</v>
      </c>
      <c r="E111" s="15" t="s">
        <v>111</v>
      </c>
      <c r="F111" s="12">
        <v>1</v>
      </c>
      <c r="G111" s="16" t="s">
        <v>151</v>
      </c>
      <c r="H111" s="119"/>
      <c r="I111" s="14"/>
      <c r="J111" s="1">
        <f t="shared" ref="J111:J141" si="35">+ROUND(H111*I111,0)</f>
        <v>0</v>
      </c>
      <c r="K111" s="14"/>
      <c r="L111" s="1">
        <f t="shared" si="28"/>
        <v>0</v>
      </c>
      <c r="M111" s="1">
        <f t="shared" si="29"/>
        <v>0</v>
      </c>
      <c r="N111" s="1">
        <f t="shared" si="30"/>
        <v>0</v>
      </c>
      <c r="O111" s="1">
        <f t="shared" si="31"/>
        <v>0</v>
      </c>
      <c r="P111" s="1">
        <f t="shared" si="32"/>
        <v>0</v>
      </c>
      <c r="Q111" s="31">
        <f t="shared" si="33"/>
        <v>0</v>
      </c>
    </row>
    <row r="112" spans="1:17" s="10" customFormat="1" ht="51" customHeight="1" x14ac:dyDescent="0.25">
      <c r="A112" s="30">
        <v>99</v>
      </c>
      <c r="B112" s="311"/>
      <c r="C112" s="300" t="s">
        <v>114</v>
      </c>
      <c r="D112" s="121" t="s">
        <v>117</v>
      </c>
      <c r="E112" s="15" t="s">
        <v>111</v>
      </c>
      <c r="F112" s="12">
        <v>1</v>
      </c>
      <c r="G112" s="16" t="s">
        <v>151</v>
      </c>
      <c r="H112" s="119"/>
      <c r="I112" s="14"/>
      <c r="J112" s="1">
        <f t="shared" si="35"/>
        <v>0</v>
      </c>
      <c r="K112" s="14"/>
      <c r="L112" s="1">
        <f t="shared" ref="L112:L141" si="36">ROUND(H112*K112,0)</f>
        <v>0</v>
      </c>
      <c r="M112" s="1">
        <f t="shared" ref="M112:M141" si="37">ROUND(H112+J112+L112,0)</f>
        <v>0</v>
      </c>
      <c r="N112" s="1">
        <f t="shared" ref="N112:N141" si="38">ROUND(H112*F112,0)</f>
        <v>0</v>
      </c>
      <c r="O112" s="1">
        <f t="shared" ref="O112:O141" si="39">ROUND(N112*I112,0)</f>
        <v>0</v>
      </c>
      <c r="P112" s="1">
        <f t="shared" ref="P112:P141" si="40">ROUND(N112*K112,0)</f>
        <v>0</v>
      </c>
      <c r="Q112" s="31">
        <f t="shared" ref="Q112:Q141" si="41">ROUND(N112+P112+O112,0)</f>
        <v>0</v>
      </c>
    </row>
    <row r="113" spans="1:17" s="10" customFormat="1" ht="51" customHeight="1" x14ac:dyDescent="0.25">
      <c r="A113" s="30">
        <v>100</v>
      </c>
      <c r="B113" s="311"/>
      <c r="C113" s="300" t="s">
        <v>114</v>
      </c>
      <c r="D113" s="121" t="s">
        <v>118</v>
      </c>
      <c r="E113" s="15" t="s">
        <v>111</v>
      </c>
      <c r="F113" s="12">
        <v>1</v>
      </c>
      <c r="G113" s="16" t="s">
        <v>151</v>
      </c>
      <c r="H113" s="119"/>
      <c r="I113" s="14"/>
      <c r="J113" s="1">
        <f t="shared" si="35"/>
        <v>0</v>
      </c>
      <c r="K113" s="14"/>
      <c r="L113" s="1">
        <f t="shared" si="36"/>
        <v>0</v>
      </c>
      <c r="M113" s="1">
        <f t="shared" si="37"/>
        <v>0</v>
      </c>
      <c r="N113" s="1">
        <f t="shared" si="38"/>
        <v>0</v>
      </c>
      <c r="O113" s="1">
        <f t="shared" si="39"/>
        <v>0</v>
      </c>
      <c r="P113" s="1">
        <f t="shared" si="40"/>
        <v>0</v>
      </c>
      <c r="Q113" s="31">
        <f t="shared" si="41"/>
        <v>0</v>
      </c>
    </row>
    <row r="114" spans="1:17" s="10" customFormat="1" ht="51" customHeight="1" x14ac:dyDescent="0.25">
      <c r="A114" s="30">
        <v>101</v>
      </c>
      <c r="B114" s="311"/>
      <c r="C114" s="300" t="s">
        <v>114</v>
      </c>
      <c r="D114" s="121" t="s">
        <v>119</v>
      </c>
      <c r="E114" s="15" t="s">
        <v>111</v>
      </c>
      <c r="F114" s="12">
        <v>1</v>
      </c>
      <c r="G114" s="16" t="s">
        <v>151</v>
      </c>
      <c r="H114" s="119"/>
      <c r="I114" s="14"/>
      <c r="J114" s="1">
        <f t="shared" si="35"/>
        <v>0</v>
      </c>
      <c r="K114" s="14"/>
      <c r="L114" s="1">
        <f t="shared" si="36"/>
        <v>0</v>
      </c>
      <c r="M114" s="1">
        <f t="shared" si="37"/>
        <v>0</v>
      </c>
      <c r="N114" s="1">
        <f t="shared" si="38"/>
        <v>0</v>
      </c>
      <c r="O114" s="1">
        <f t="shared" si="39"/>
        <v>0</v>
      </c>
      <c r="P114" s="1">
        <f t="shared" si="40"/>
        <v>0</v>
      </c>
      <c r="Q114" s="31">
        <f t="shared" si="41"/>
        <v>0</v>
      </c>
    </row>
    <row r="115" spans="1:17" s="10" customFormat="1" ht="51" customHeight="1" x14ac:dyDescent="0.25">
      <c r="A115" s="30">
        <v>102</v>
      </c>
      <c r="B115" s="311"/>
      <c r="C115" s="300" t="s">
        <v>114</v>
      </c>
      <c r="D115" s="121" t="s">
        <v>120</v>
      </c>
      <c r="E115" s="15" t="s">
        <v>111</v>
      </c>
      <c r="F115" s="12">
        <v>1</v>
      </c>
      <c r="G115" s="16" t="s">
        <v>151</v>
      </c>
      <c r="H115" s="119"/>
      <c r="I115" s="14"/>
      <c r="J115" s="1">
        <f t="shared" si="35"/>
        <v>0</v>
      </c>
      <c r="K115" s="14"/>
      <c r="L115" s="1">
        <f t="shared" si="36"/>
        <v>0</v>
      </c>
      <c r="M115" s="1">
        <f t="shared" si="37"/>
        <v>0</v>
      </c>
      <c r="N115" s="1">
        <f t="shared" si="38"/>
        <v>0</v>
      </c>
      <c r="O115" s="1">
        <f t="shared" si="39"/>
        <v>0</v>
      </c>
      <c r="P115" s="1">
        <f t="shared" si="40"/>
        <v>0</v>
      </c>
      <c r="Q115" s="31">
        <f t="shared" si="41"/>
        <v>0</v>
      </c>
    </row>
    <row r="116" spans="1:17" s="10" customFormat="1" ht="51" customHeight="1" x14ac:dyDescent="0.25">
      <c r="A116" s="30">
        <v>103</v>
      </c>
      <c r="B116" s="311"/>
      <c r="C116" s="300" t="s">
        <v>114</v>
      </c>
      <c r="D116" s="121" t="s">
        <v>121</v>
      </c>
      <c r="E116" s="15" t="s">
        <v>111</v>
      </c>
      <c r="F116" s="12">
        <v>1</v>
      </c>
      <c r="G116" s="16" t="s">
        <v>151</v>
      </c>
      <c r="H116" s="119"/>
      <c r="I116" s="14"/>
      <c r="J116" s="1">
        <f t="shared" si="35"/>
        <v>0</v>
      </c>
      <c r="K116" s="14"/>
      <c r="L116" s="1">
        <f t="shared" si="36"/>
        <v>0</v>
      </c>
      <c r="M116" s="1">
        <f t="shared" si="37"/>
        <v>0</v>
      </c>
      <c r="N116" s="1">
        <f t="shared" si="38"/>
        <v>0</v>
      </c>
      <c r="O116" s="1">
        <f t="shared" si="39"/>
        <v>0</v>
      </c>
      <c r="P116" s="1">
        <f t="shared" si="40"/>
        <v>0</v>
      </c>
      <c r="Q116" s="31">
        <f t="shared" si="41"/>
        <v>0</v>
      </c>
    </row>
    <row r="117" spans="1:17" s="10" customFormat="1" ht="51" customHeight="1" x14ac:dyDescent="0.25">
      <c r="A117" s="30">
        <v>104</v>
      </c>
      <c r="B117" s="311"/>
      <c r="C117" s="300" t="s">
        <v>114</v>
      </c>
      <c r="D117" s="121" t="s">
        <v>122</v>
      </c>
      <c r="E117" s="15" t="s">
        <v>111</v>
      </c>
      <c r="F117" s="12">
        <v>1</v>
      </c>
      <c r="G117" s="16" t="s">
        <v>151</v>
      </c>
      <c r="H117" s="119"/>
      <c r="I117" s="14"/>
      <c r="J117" s="1">
        <f t="shared" si="35"/>
        <v>0</v>
      </c>
      <c r="K117" s="14"/>
      <c r="L117" s="1">
        <f t="shared" si="36"/>
        <v>0</v>
      </c>
      <c r="M117" s="1">
        <f t="shared" si="37"/>
        <v>0</v>
      </c>
      <c r="N117" s="1">
        <f t="shared" si="38"/>
        <v>0</v>
      </c>
      <c r="O117" s="1">
        <f t="shared" si="39"/>
        <v>0</v>
      </c>
      <c r="P117" s="1">
        <f t="shared" si="40"/>
        <v>0</v>
      </c>
      <c r="Q117" s="31">
        <f t="shared" si="41"/>
        <v>0</v>
      </c>
    </row>
    <row r="118" spans="1:17" s="10" customFormat="1" ht="51" customHeight="1" x14ac:dyDescent="0.25">
      <c r="A118" s="30">
        <v>105</v>
      </c>
      <c r="B118" s="311"/>
      <c r="C118" s="300" t="s">
        <v>114</v>
      </c>
      <c r="D118" s="121" t="s">
        <v>123</v>
      </c>
      <c r="E118" s="15" t="s">
        <v>111</v>
      </c>
      <c r="F118" s="12">
        <v>1</v>
      </c>
      <c r="G118" s="16" t="s">
        <v>151</v>
      </c>
      <c r="H118" s="119"/>
      <c r="I118" s="14"/>
      <c r="J118" s="1">
        <f t="shared" si="35"/>
        <v>0</v>
      </c>
      <c r="K118" s="14"/>
      <c r="L118" s="1">
        <f t="shared" si="36"/>
        <v>0</v>
      </c>
      <c r="M118" s="1">
        <f t="shared" si="37"/>
        <v>0</v>
      </c>
      <c r="N118" s="1">
        <f t="shared" si="38"/>
        <v>0</v>
      </c>
      <c r="O118" s="1">
        <f t="shared" si="39"/>
        <v>0</v>
      </c>
      <c r="P118" s="1">
        <f t="shared" si="40"/>
        <v>0</v>
      </c>
      <c r="Q118" s="31">
        <f t="shared" si="41"/>
        <v>0</v>
      </c>
    </row>
    <row r="119" spans="1:17" s="10" customFormat="1" ht="51" customHeight="1" x14ac:dyDescent="0.25">
      <c r="A119" s="30">
        <v>106</v>
      </c>
      <c r="B119" s="311"/>
      <c r="C119" s="300" t="s">
        <v>114</v>
      </c>
      <c r="D119" s="121" t="s">
        <v>124</v>
      </c>
      <c r="E119" s="15" t="s">
        <v>111</v>
      </c>
      <c r="F119" s="12">
        <v>1</v>
      </c>
      <c r="G119" s="16" t="s">
        <v>151</v>
      </c>
      <c r="H119" s="119"/>
      <c r="I119" s="14"/>
      <c r="J119" s="1">
        <f t="shared" si="35"/>
        <v>0</v>
      </c>
      <c r="K119" s="14"/>
      <c r="L119" s="1">
        <f t="shared" si="36"/>
        <v>0</v>
      </c>
      <c r="M119" s="1">
        <f t="shared" si="37"/>
        <v>0</v>
      </c>
      <c r="N119" s="1">
        <f t="shared" si="38"/>
        <v>0</v>
      </c>
      <c r="O119" s="1">
        <f t="shared" si="39"/>
        <v>0</v>
      </c>
      <c r="P119" s="1">
        <f t="shared" si="40"/>
        <v>0</v>
      </c>
      <c r="Q119" s="31">
        <f t="shared" si="41"/>
        <v>0</v>
      </c>
    </row>
    <row r="120" spans="1:17" s="10" customFormat="1" ht="51" customHeight="1" x14ac:dyDescent="0.25">
      <c r="A120" s="30">
        <v>107</v>
      </c>
      <c r="B120" s="311"/>
      <c r="C120" s="300" t="s">
        <v>114</v>
      </c>
      <c r="D120" s="121" t="s">
        <v>125</v>
      </c>
      <c r="E120" s="15" t="s">
        <v>111</v>
      </c>
      <c r="F120" s="12">
        <v>1</v>
      </c>
      <c r="G120" s="16" t="s">
        <v>151</v>
      </c>
      <c r="H120" s="119"/>
      <c r="I120" s="14"/>
      <c r="J120" s="1">
        <f t="shared" si="35"/>
        <v>0</v>
      </c>
      <c r="K120" s="14"/>
      <c r="L120" s="1">
        <f t="shared" si="36"/>
        <v>0</v>
      </c>
      <c r="M120" s="1">
        <f t="shared" si="37"/>
        <v>0</v>
      </c>
      <c r="N120" s="1">
        <f t="shared" si="38"/>
        <v>0</v>
      </c>
      <c r="O120" s="1">
        <f t="shared" si="39"/>
        <v>0</v>
      </c>
      <c r="P120" s="1">
        <f t="shared" si="40"/>
        <v>0</v>
      </c>
      <c r="Q120" s="31">
        <f t="shared" si="41"/>
        <v>0</v>
      </c>
    </row>
    <row r="121" spans="1:17" s="10" customFormat="1" ht="51" customHeight="1" x14ac:dyDescent="0.25">
      <c r="A121" s="30">
        <v>108</v>
      </c>
      <c r="B121" s="311"/>
      <c r="C121" s="300" t="s">
        <v>114</v>
      </c>
      <c r="D121" s="121" t="s">
        <v>126</v>
      </c>
      <c r="E121" s="15" t="s">
        <v>111</v>
      </c>
      <c r="F121" s="12">
        <v>1</v>
      </c>
      <c r="G121" s="16" t="s">
        <v>151</v>
      </c>
      <c r="H121" s="119"/>
      <c r="I121" s="14"/>
      <c r="J121" s="1">
        <f t="shared" si="35"/>
        <v>0</v>
      </c>
      <c r="K121" s="14"/>
      <c r="L121" s="1">
        <f t="shared" si="36"/>
        <v>0</v>
      </c>
      <c r="M121" s="1">
        <f t="shared" si="37"/>
        <v>0</v>
      </c>
      <c r="N121" s="1">
        <f t="shared" si="38"/>
        <v>0</v>
      </c>
      <c r="O121" s="1">
        <f t="shared" si="39"/>
        <v>0</v>
      </c>
      <c r="P121" s="1">
        <f t="shared" si="40"/>
        <v>0</v>
      </c>
      <c r="Q121" s="31">
        <f t="shared" si="41"/>
        <v>0</v>
      </c>
    </row>
    <row r="122" spans="1:17" s="10" customFormat="1" ht="51" customHeight="1" x14ac:dyDescent="0.25">
      <c r="A122" s="30">
        <v>109</v>
      </c>
      <c r="B122" s="311"/>
      <c r="C122" s="300" t="s">
        <v>114</v>
      </c>
      <c r="D122" s="121" t="s">
        <v>127</v>
      </c>
      <c r="E122" s="15" t="s">
        <v>111</v>
      </c>
      <c r="F122" s="12">
        <v>1</v>
      </c>
      <c r="G122" s="16" t="s">
        <v>151</v>
      </c>
      <c r="H122" s="119"/>
      <c r="I122" s="14"/>
      <c r="J122" s="1">
        <f t="shared" si="35"/>
        <v>0</v>
      </c>
      <c r="K122" s="14"/>
      <c r="L122" s="1">
        <f t="shared" si="36"/>
        <v>0</v>
      </c>
      <c r="M122" s="1">
        <f t="shared" si="37"/>
        <v>0</v>
      </c>
      <c r="N122" s="1">
        <f t="shared" si="38"/>
        <v>0</v>
      </c>
      <c r="O122" s="1">
        <f t="shared" si="39"/>
        <v>0</v>
      </c>
      <c r="P122" s="1">
        <f t="shared" si="40"/>
        <v>0</v>
      </c>
      <c r="Q122" s="31">
        <f t="shared" si="41"/>
        <v>0</v>
      </c>
    </row>
    <row r="123" spans="1:17" s="10" customFormat="1" ht="51" customHeight="1" x14ac:dyDescent="0.25">
      <c r="A123" s="30">
        <v>110</v>
      </c>
      <c r="B123" s="311"/>
      <c r="C123" s="300" t="s">
        <v>114</v>
      </c>
      <c r="D123" s="121" t="s">
        <v>128</v>
      </c>
      <c r="E123" s="15" t="s">
        <v>111</v>
      </c>
      <c r="F123" s="12">
        <v>1</v>
      </c>
      <c r="G123" s="16" t="s">
        <v>151</v>
      </c>
      <c r="H123" s="119"/>
      <c r="I123" s="14"/>
      <c r="J123" s="1">
        <f t="shared" si="35"/>
        <v>0</v>
      </c>
      <c r="K123" s="14"/>
      <c r="L123" s="1">
        <f t="shared" si="36"/>
        <v>0</v>
      </c>
      <c r="M123" s="1">
        <f t="shared" si="37"/>
        <v>0</v>
      </c>
      <c r="N123" s="1">
        <f t="shared" si="38"/>
        <v>0</v>
      </c>
      <c r="O123" s="1">
        <f t="shared" si="39"/>
        <v>0</v>
      </c>
      <c r="P123" s="1">
        <f t="shared" si="40"/>
        <v>0</v>
      </c>
      <c r="Q123" s="31">
        <f t="shared" si="41"/>
        <v>0</v>
      </c>
    </row>
    <row r="124" spans="1:17" s="10" customFormat="1" ht="51" customHeight="1" x14ac:dyDescent="0.25">
      <c r="A124" s="30">
        <v>111</v>
      </c>
      <c r="B124" s="311"/>
      <c r="C124" s="300" t="s">
        <v>114</v>
      </c>
      <c r="D124" s="121" t="s">
        <v>129</v>
      </c>
      <c r="E124" s="15" t="s">
        <v>111</v>
      </c>
      <c r="F124" s="12">
        <v>1</v>
      </c>
      <c r="G124" s="16" t="s">
        <v>151</v>
      </c>
      <c r="H124" s="119"/>
      <c r="I124" s="14"/>
      <c r="J124" s="1">
        <f t="shared" si="35"/>
        <v>0</v>
      </c>
      <c r="K124" s="14"/>
      <c r="L124" s="1">
        <f t="shared" si="36"/>
        <v>0</v>
      </c>
      <c r="M124" s="1">
        <f t="shared" si="37"/>
        <v>0</v>
      </c>
      <c r="N124" s="1">
        <f t="shared" si="38"/>
        <v>0</v>
      </c>
      <c r="O124" s="1">
        <f t="shared" si="39"/>
        <v>0</v>
      </c>
      <c r="P124" s="1">
        <f t="shared" si="40"/>
        <v>0</v>
      </c>
      <c r="Q124" s="31">
        <f t="shared" si="41"/>
        <v>0</v>
      </c>
    </row>
    <row r="125" spans="1:17" s="10" customFormat="1" ht="51" customHeight="1" x14ac:dyDescent="0.25">
      <c r="A125" s="30">
        <v>112</v>
      </c>
      <c r="B125" s="311"/>
      <c r="C125" s="300" t="s">
        <v>114</v>
      </c>
      <c r="D125" s="121" t="s">
        <v>130</v>
      </c>
      <c r="E125" s="15" t="s">
        <v>111</v>
      </c>
      <c r="F125" s="12">
        <v>1</v>
      </c>
      <c r="G125" s="16" t="s">
        <v>151</v>
      </c>
      <c r="H125" s="119"/>
      <c r="I125" s="14"/>
      <c r="J125" s="1">
        <f t="shared" si="35"/>
        <v>0</v>
      </c>
      <c r="K125" s="14"/>
      <c r="L125" s="1">
        <f t="shared" si="36"/>
        <v>0</v>
      </c>
      <c r="M125" s="1">
        <f t="shared" si="37"/>
        <v>0</v>
      </c>
      <c r="N125" s="1">
        <f t="shared" si="38"/>
        <v>0</v>
      </c>
      <c r="O125" s="1">
        <f t="shared" si="39"/>
        <v>0</v>
      </c>
      <c r="P125" s="1">
        <f t="shared" si="40"/>
        <v>0</v>
      </c>
      <c r="Q125" s="31">
        <f t="shared" si="41"/>
        <v>0</v>
      </c>
    </row>
    <row r="126" spans="1:17" s="10" customFormat="1" ht="51" customHeight="1" x14ac:dyDescent="0.25">
      <c r="A126" s="30">
        <v>113</v>
      </c>
      <c r="B126" s="311"/>
      <c r="C126" s="300" t="s">
        <v>114</v>
      </c>
      <c r="D126" s="121" t="s">
        <v>131</v>
      </c>
      <c r="E126" s="15" t="s">
        <v>111</v>
      </c>
      <c r="F126" s="12">
        <v>1</v>
      </c>
      <c r="G126" s="16" t="s">
        <v>151</v>
      </c>
      <c r="H126" s="119"/>
      <c r="I126" s="14"/>
      <c r="J126" s="1">
        <f t="shared" si="35"/>
        <v>0</v>
      </c>
      <c r="K126" s="14"/>
      <c r="L126" s="1">
        <f t="shared" si="36"/>
        <v>0</v>
      </c>
      <c r="M126" s="1">
        <f t="shared" si="37"/>
        <v>0</v>
      </c>
      <c r="N126" s="1">
        <f t="shared" si="38"/>
        <v>0</v>
      </c>
      <c r="O126" s="1">
        <f t="shared" si="39"/>
        <v>0</v>
      </c>
      <c r="P126" s="1">
        <f t="shared" si="40"/>
        <v>0</v>
      </c>
      <c r="Q126" s="31">
        <f t="shared" si="41"/>
        <v>0</v>
      </c>
    </row>
    <row r="127" spans="1:17" s="10" customFormat="1" ht="51" customHeight="1" x14ac:dyDescent="0.25">
      <c r="A127" s="30">
        <v>114</v>
      </c>
      <c r="B127" s="311"/>
      <c r="C127" s="300" t="s">
        <v>114</v>
      </c>
      <c r="D127" s="121" t="s">
        <v>132</v>
      </c>
      <c r="E127" s="15" t="s">
        <v>111</v>
      </c>
      <c r="F127" s="12">
        <v>1</v>
      </c>
      <c r="G127" s="16" t="s">
        <v>151</v>
      </c>
      <c r="H127" s="119"/>
      <c r="I127" s="14"/>
      <c r="J127" s="1">
        <f t="shared" si="35"/>
        <v>0</v>
      </c>
      <c r="K127" s="14"/>
      <c r="L127" s="1">
        <f t="shared" si="36"/>
        <v>0</v>
      </c>
      <c r="M127" s="1">
        <f t="shared" si="37"/>
        <v>0</v>
      </c>
      <c r="N127" s="1">
        <f t="shared" si="38"/>
        <v>0</v>
      </c>
      <c r="O127" s="1">
        <f t="shared" si="39"/>
        <v>0</v>
      </c>
      <c r="P127" s="1">
        <f t="shared" si="40"/>
        <v>0</v>
      </c>
      <c r="Q127" s="31">
        <f t="shared" si="41"/>
        <v>0</v>
      </c>
    </row>
    <row r="128" spans="1:17" s="10" customFormat="1" ht="51" customHeight="1" x14ac:dyDescent="0.25">
      <c r="A128" s="30">
        <v>115</v>
      </c>
      <c r="B128" s="311"/>
      <c r="C128" s="300" t="s">
        <v>114</v>
      </c>
      <c r="D128" s="121" t="s">
        <v>133</v>
      </c>
      <c r="E128" s="15" t="s">
        <v>111</v>
      </c>
      <c r="F128" s="12">
        <v>1</v>
      </c>
      <c r="G128" s="16" t="s">
        <v>151</v>
      </c>
      <c r="H128" s="119"/>
      <c r="I128" s="14"/>
      <c r="J128" s="1">
        <f t="shared" si="35"/>
        <v>0</v>
      </c>
      <c r="K128" s="14"/>
      <c r="L128" s="1">
        <f t="shared" si="36"/>
        <v>0</v>
      </c>
      <c r="M128" s="1">
        <f t="shared" si="37"/>
        <v>0</v>
      </c>
      <c r="N128" s="1">
        <f t="shared" si="38"/>
        <v>0</v>
      </c>
      <c r="O128" s="1">
        <f t="shared" si="39"/>
        <v>0</v>
      </c>
      <c r="P128" s="1">
        <f t="shared" si="40"/>
        <v>0</v>
      </c>
      <c r="Q128" s="31">
        <f t="shared" si="41"/>
        <v>0</v>
      </c>
    </row>
    <row r="129" spans="1:17" s="10" customFormat="1" ht="51" customHeight="1" x14ac:dyDescent="0.25">
      <c r="A129" s="30">
        <v>116</v>
      </c>
      <c r="B129" s="311"/>
      <c r="C129" s="300" t="s">
        <v>114</v>
      </c>
      <c r="D129" s="121" t="s">
        <v>134</v>
      </c>
      <c r="E129" s="15" t="s">
        <v>111</v>
      </c>
      <c r="F129" s="12">
        <v>1</v>
      </c>
      <c r="G129" s="16" t="s">
        <v>151</v>
      </c>
      <c r="H129" s="119"/>
      <c r="I129" s="14"/>
      <c r="J129" s="1">
        <f t="shared" si="35"/>
        <v>0</v>
      </c>
      <c r="K129" s="14"/>
      <c r="L129" s="1">
        <f t="shared" si="36"/>
        <v>0</v>
      </c>
      <c r="M129" s="1">
        <f t="shared" si="37"/>
        <v>0</v>
      </c>
      <c r="N129" s="1">
        <f t="shared" si="38"/>
        <v>0</v>
      </c>
      <c r="O129" s="1">
        <f t="shared" si="39"/>
        <v>0</v>
      </c>
      <c r="P129" s="1">
        <f t="shared" si="40"/>
        <v>0</v>
      </c>
      <c r="Q129" s="31">
        <f t="shared" si="41"/>
        <v>0</v>
      </c>
    </row>
    <row r="130" spans="1:17" s="10" customFormat="1" ht="51" customHeight="1" x14ac:dyDescent="0.25">
      <c r="A130" s="30">
        <v>117</v>
      </c>
      <c r="B130" s="311"/>
      <c r="C130" s="300" t="s">
        <v>114</v>
      </c>
      <c r="D130" s="121" t="s">
        <v>135</v>
      </c>
      <c r="E130" s="15" t="s">
        <v>111</v>
      </c>
      <c r="F130" s="12">
        <v>1</v>
      </c>
      <c r="G130" s="16" t="s">
        <v>151</v>
      </c>
      <c r="H130" s="119"/>
      <c r="I130" s="14"/>
      <c r="J130" s="1">
        <f t="shared" si="35"/>
        <v>0</v>
      </c>
      <c r="K130" s="14"/>
      <c r="L130" s="1">
        <f t="shared" si="36"/>
        <v>0</v>
      </c>
      <c r="M130" s="1">
        <f t="shared" si="37"/>
        <v>0</v>
      </c>
      <c r="N130" s="1">
        <f t="shared" si="38"/>
        <v>0</v>
      </c>
      <c r="O130" s="1">
        <f t="shared" si="39"/>
        <v>0</v>
      </c>
      <c r="P130" s="1">
        <f t="shared" si="40"/>
        <v>0</v>
      </c>
      <c r="Q130" s="31">
        <f t="shared" si="41"/>
        <v>0</v>
      </c>
    </row>
    <row r="131" spans="1:17" s="10" customFormat="1" ht="51" customHeight="1" x14ac:dyDescent="0.25">
      <c r="A131" s="30">
        <v>118</v>
      </c>
      <c r="B131" s="311"/>
      <c r="C131" s="300" t="s">
        <v>114</v>
      </c>
      <c r="D131" s="121" t="s">
        <v>136</v>
      </c>
      <c r="E131" s="15" t="s">
        <v>111</v>
      </c>
      <c r="F131" s="12">
        <v>1</v>
      </c>
      <c r="G131" s="16" t="s">
        <v>151</v>
      </c>
      <c r="H131" s="119"/>
      <c r="I131" s="14"/>
      <c r="J131" s="1">
        <f t="shared" si="35"/>
        <v>0</v>
      </c>
      <c r="K131" s="14"/>
      <c r="L131" s="1">
        <f t="shared" si="36"/>
        <v>0</v>
      </c>
      <c r="M131" s="1">
        <f t="shared" si="37"/>
        <v>0</v>
      </c>
      <c r="N131" s="1">
        <f t="shared" si="38"/>
        <v>0</v>
      </c>
      <c r="O131" s="1">
        <f t="shared" si="39"/>
        <v>0</v>
      </c>
      <c r="P131" s="1">
        <f t="shared" si="40"/>
        <v>0</v>
      </c>
      <c r="Q131" s="31">
        <f t="shared" si="41"/>
        <v>0</v>
      </c>
    </row>
    <row r="132" spans="1:17" s="10" customFormat="1" ht="51" customHeight="1" x14ac:dyDescent="0.25">
      <c r="A132" s="30">
        <v>119</v>
      </c>
      <c r="B132" s="311"/>
      <c r="C132" s="300" t="s">
        <v>114</v>
      </c>
      <c r="D132" s="121" t="s">
        <v>137</v>
      </c>
      <c r="E132" s="15" t="s">
        <v>111</v>
      </c>
      <c r="F132" s="12">
        <v>1</v>
      </c>
      <c r="G132" s="16" t="s">
        <v>151</v>
      </c>
      <c r="H132" s="119"/>
      <c r="I132" s="14"/>
      <c r="J132" s="1">
        <f t="shared" si="35"/>
        <v>0</v>
      </c>
      <c r="K132" s="14"/>
      <c r="L132" s="1">
        <f t="shared" si="36"/>
        <v>0</v>
      </c>
      <c r="M132" s="1">
        <f t="shared" si="37"/>
        <v>0</v>
      </c>
      <c r="N132" s="1">
        <f t="shared" si="38"/>
        <v>0</v>
      </c>
      <c r="O132" s="1">
        <f t="shared" si="39"/>
        <v>0</v>
      </c>
      <c r="P132" s="1">
        <f t="shared" si="40"/>
        <v>0</v>
      </c>
      <c r="Q132" s="31">
        <f t="shared" si="41"/>
        <v>0</v>
      </c>
    </row>
    <row r="133" spans="1:17" s="10" customFormat="1" ht="51" customHeight="1" x14ac:dyDescent="0.25">
      <c r="A133" s="30">
        <v>120</v>
      </c>
      <c r="B133" s="311"/>
      <c r="C133" s="300" t="s">
        <v>114</v>
      </c>
      <c r="D133" s="121" t="s">
        <v>138</v>
      </c>
      <c r="E133" s="15" t="s">
        <v>111</v>
      </c>
      <c r="F133" s="12">
        <v>1</v>
      </c>
      <c r="G133" s="16" t="s">
        <v>151</v>
      </c>
      <c r="H133" s="119"/>
      <c r="I133" s="14"/>
      <c r="J133" s="1">
        <f t="shared" si="35"/>
        <v>0</v>
      </c>
      <c r="K133" s="14"/>
      <c r="L133" s="1">
        <f t="shared" si="36"/>
        <v>0</v>
      </c>
      <c r="M133" s="1">
        <f t="shared" si="37"/>
        <v>0</v>
      </c>
      <c r="N133" s="1">
        <f t="shared" si="38"/>
        <v>0</v>
      </c>
      <c r="O133" s="1">
        <f t="shared" si="39"/>
        <v>0</v>
      </c>
      <c r="P133" s="1">
        <f t="shared" si="40"/>
        <v>0</v>
      </c>
      <c r="Q133" s="31">
        <f t="shared" si="41"/>
        <v>0</v>
      </c>
    </row>
    <row r="134" spans="1:17" s="10" customFormat="1" ht="51" customHeight="1" x14ac:dyDescent="0.25">
      <c r="A134" s="30">
        <v>121</v>
      </c>
      <c r="B134" s="311"/>
      <c r="C134" s="300" t="s">
        <v>114</v>
      </c>
      <c r="D134" s="121" t="s">
        <v>139</v>
      </c>
      <c r="E134" s="15" t="s">
        <v>111</v>
      </c>
      <c r="F134" s="12">
        <v>1</v>
      </c>
      <c r="G134" s="16" t="s">
        <v>151</v>
      </c>
      <c r="H134" s="119"/>
      <c r="I134" s="14"/>
      <c r="J134" s="1">
        <f t="shared" si="35"/>
        <v>0</v>
      </c>
      <c r="K134" s="14"/>
      <c r="L134" s="1">
        <f t="shared" si="36"/>
        <v>0</v>
      </c>
      <c r="M134" s="1">
        <f t="shared" si="37"/>
        <v>0</v>
      </c>
      <c r="N134" s="1">
        <f t="shared" si="38"/>
        <v>0</v>
      </c>
      <c r="O134" s="1">
        <f t="shared" si="39"/>
        <v>0</v>
      </c>
      <c r="P134" s="1">
        <f t="shared" si="40"/>
        <v>0</v>
      </c>
      <c r="Q134" s="31">
        <f t="shared" si="41"/>
        <v>0</v>
      </c>
    </row>
    <row r="135" spans="1:17" s="10" customFormat="1" ht="51" customHeight="1" x14ac:dyDescent="0.25">
      <c r="A135" s="30">
        <v>122</v>
      </c>
      <c r="B135" s="311"/>
      <c r="C135" s="300" t="s">
        <v>114</v>
      </c>
      <c r="D135" s="121" t="s">
        <v>140</v>
      </c>
      <c r="E135" s="15" t="s">
        <v>111</v>
      </c>
      <c r="F135" s="12">
        <v>1</v>
      </c>
      <c r="G135" s="16" t="s">
        <v>151</v>
      </c>
      <c r="H135" s="119"/>
      <c r="I135" s="14"/>
      <c r="J135" s="1">
        <f t="shared" si="35"/>
        <v>0</v>
      </c>
      <c r="K135" s="14"/>
      <c r="L135" s="1">
        <f t="shared" si="36"/>
        <v>0</v>
      </c>
      <c r="M135" s="1">
        <f t="shared" si="37"/>
        <v>0</v>
      </c>
      <c r="N135" s="1">
        <f t="shared" si="38"/>
        <v>0</v>
      </c>
      <c r="O135" s="1">
        <f t="shared" si="39"/>
        <v>0</v>
      </c>
      <c r="P135" s="1">
        <f t="shared" si="40"/>
        <v>0</v>
      </c>
      <c r="Q135" s="31">
        <f t="shared" si="41"/>
        <v>0</v>
      </c>
    </row>
    <row r="136" spans="1:17" s="10" customFormat="1" ht="51" customHeight="1" x14ac:dyDescent="0.25">
      <c r="A136" s="30">
        <v>123</v>
      </c>
      <c r="B136" s="311"/>
      <c r="C136" s="300" t="s">
        <v>114</v>
      </c>
      <c r="D136" s="121" t="s">
        <v>141</v>
      </c>
      <c r="E136" s="15" t="s">
        <v>111</v>
      </c>
      <c r="F136" s="12">
        <v>1</v>
      </c>
      <c r="G136" s="16" t="s">
        <v>151</v>
      </c>
      <c r="H136" s="119"/>
      <c r="I136" s="14"/>
      <c r="J136" s="1">
        <f t="shared" si="35"/>
        <v>0</v>
      </c>
      <c r="K136" s="14"/>
      <c r="L136" s="1">
        <f t="shared" si="36"/>
        <v>0</v>
      </c>
      <c r="M136" s="1">
        <f t="shared" si="37"/>
        <v>0</v>
      </c>
      <c r="N136" s="1">
        <f t="shared" si="38"/>
        <v>0</v>
      </c>
      <c r="O136" s="1">
        <f t="shared" si="39"/>
        <v>0</v>
      </c>
      <c r="P136" s="1">
        <f t="shared" si="40"/>
        <v>0</v>
      </c>
      <c r="Q136" s="31">
        <f t="shared" si="41"/>
        <v>0</v>
      </c>
    </row>
    <row r="137" spans="1:17" s="10" customFormat="1" ht="51" customHeight="1" x14ac:dyDescent="0.25">
      <c r="A137" s="30">
        <v>124</v>
      </c>
      <c r="B137" s="311"/>
      <c r="C137" s="300" t="s">
        <v>114</v>
      </c>
      <c r="D137" s="121" t="s">
        <v>142</v>
      </c>
      <c r="E137" s="15" t="s">
        <v>111</v>
      </c>
      <c r="F137" s="12">
        <v>1</v>
      </c>
      <c r="G137" s="16" t="s">
        <v>151</v>
      </c>
      <c r="H137" s="119"/>
      <c r="I137" s="14"/>
      <c r="J137" s="1">
        <f t="shared" si="35"/>
        <v>0</v>
      </c>
      <c r="K137" s="14"/>
      <c r="L137" s="1">
        <f t="shared" si="36"/>
        <v>0</v>
      </c>
      <c r="M137" s="1">
        <f t="shared" si="37"/>
        <v>0</v>
      </c>
      <c r="N137" s="1">
        <f t="shared" si="38"/>
        <v>0</v>
      </c>
      <c r="O137" s="1">
        <f t="shared" si="39"/>
        <v>0</v>
      </c>
      <c r="P137" s="1">
        <f t="shared" si="40"/>
        <v>0</v>
      </c>
      <c r="Q137" s="31">
        <f t="shared" si="41"/>
        <v>0</v>
      </c>
    </row>
    <row r="138" spans="1:17" s="10" customFormat="1" ht="51" customHeight="1" x14ac:dyDescent="0.25">
      <c r="A138" s="30">
        <v>125</v>
      </c>
      <c r="B138" s="311"/>
      <c r="C138" s="300" t="s">
        <v>114</v>
      </c>
      <c r="D138" s="121" t="s">
        <v>143</v>
      </c>
      <c r="E138" s="15" t="s">
        <v>111</v>
      </c>
      <c r="F138" s="12">
        <v>1</v>
      </c>
      <c r="G138" s="16" t="s">
        <v>151</v>
      </c>
      <c r="H138" s="119"/>
      <c r="I138" s="14"/>
      <c r="J138" s="1">
        <f t="shared" si="35"/>
        <v>0</v>
      </c>
      <c r="K138" s="14"/>
      <c r="L138" s="1">
        <f t="shared" si="36"/>
        <v>0</v>
      </c>
      <c r="M138" s="1">
        <f t="shared" si="37"/>
        <v>0</v>
      </c>
      <c r="N138" s="1">
        <f t="shared" si="38"/>
        <v>0</v>
      </c>
      <c r="O138" s="1">
        <f t="shared" si="39"/>
        <v>0</v>
      </c>
      <c r="P138" s="1">
        <f t="shared" si="40"/>
        <v>0</v>
      </c>
      <c r="Q138" s="31">
        <f t="shared" si="41"/>
        <v>0</v>
      </c>
    </row>
    <row r="139" spans="1:17" s="10" customFormat="1" ht="51" customHeight="1" x14ac:dyDescent="0.25">
      <c r="A139" s="30">
        <v>126</v>
      </c>
      <c r="B139" s="311"/>
      <c r="C139" s="300" t="s">
        <v>114</v>
      </c>
      <c r="D139" s="121" t="s">
        <v>144</v>
      </c>
      <c r="E139" s="15" t="s">
        <v>111</v>
      </c>
      <c r="F139" s="12">
        <v>1</v>
      </c>
      <c r="G139" s="16" t="s">
        <v>151</v>
      </c>
      <c r="H139" s="119"/>
      <c r="I139" s="14"/>
      <c r="J139" s="1">
        <f t="shared" si="35"/>
        <v>0</v>
      </c>
      <c r="K139" s="14"/>
      <c r="L139" s="1">
        <f t="shared" si="36"/>
        <v>0</v>
      </c>
      <c r="M139" s="1">
        <f t="shared" si="37"/>
        <v>0</v>
      </c>
      <c r="N139" s="1">
        <f t="shared" si="38"/>
        <v>0</v>
      </c>
      <c r="O139" s="1">
        <f t="shared" si="39"/>
        <v>0</v>
      </c>
      <c r="P139" s="1">
        <f t="shared" si="40"/>
        <v>0</v>
      </c>
      <c r="Q139" s="31">
        <f t="shared" si="41"/>
        <v>0</v>
      </c>
    </row>
    <row r="140" spans="1:17" s="10" customFormat="1" ht="51" customHeight="1" x14ac:dyDescent="0.25">
      <c r="A140" s="30">
        <v>127</v>
      </c>
      <c r="B140" s="311"/>
      <c r="C140" s="300" t="s">
        <v>114</v>
      </c>
      <c r="D140" s="121" t="s">
        <v>145</v>
      </c>
      <c r="E140" s="15" t="s">
        <v>111</v>
      </c>
      <c r="F140" s="12">
        <v>1</v>
      </c>
      <c r="G140" s="16" t="s">
        <v>151</v>
      </c>
      <c r="H140" s="119"/>
      <c r="I140" s="14"/>
      <c r="J140" s="1">
        <f t="shared" si="35"/>
        <v>0</v>
      </c>
      <c r="K140" s="14"/>
      <c r="L140" s="1">
        <f t="shared" si="36"/>
        <v>0</v>
      </c>
      <c r="M140" s="1">
        <f t="shared" si="37"/>
        <v>0</v>
      </c>
      <c r="N140" s="1">
        <f t="shared" si="38"/>
        <v>0</v>
      </c>
      <c r="O140" s="1">
        <f t="shared" si="39"/>
        <v>0</v>
      </c>
      <c r="P140" s="1">
        <f t="shared" si="40"/>
        <v>0</v>
      </c>
      <c r="Q140" s="31">
        <f t="shared" si="41"/>
        <v>0</v>
      </c>
    </row>
    <row r="141" spans="1:17" s="10" customFormat="1" ht="51" customHeight="1" thickBot="1" x14ac:dyDescent="0.3">
      <c r="A141" s="30">
        <v>128</v>
      </c>
      <c r="B141" s="312"/>
      <c r="C141" s="300" t="s">
        <v>114</v>
      </c>
      <c r="D141" s="121" t="s">
        <v>146</v>
      </c>
      <c r="E141" s="15" t="s">
        <v>111</v>
      </c>
      <c r="F141" s="12">
        <v>1</v>
      </c>
      <c r="G141" s="16" t="s">
        <v>151</v>
      </c>
      <c r="H141" s="119"/>
      <c r="I141" s="14"/>
      <c r="J141" s="1">
        <f t="shared" si="35"/>
        <v>0</v>
      </c>
      <c r="K141" s="14"/>
      <c r="L141" s="1">
        <f t="shared" si="36"/>
        <v>0</v>
      </c>
      <c r="M141" s="1">
        <f t="shared" si="37"/>
        <v>0</v>
      </c>
      <c r="N141" s="1">
        <f t="shared" si="38"/>
        <v>0</v>
      </c>
      <c r="O141" s="1">
        <f t="shared" si="39"/>
        <v>0</v>
      </c>
      <c r="P141" s="1">
        <f t="shared" si="40"/>
        <v>0</v>
      </c>
      <c r="Q141" s="31">
        <f t="shared" si="41"/>
        <v>0</v>
      </c>
    </row>
    <row r="142" spans="1:17" s="10" customFormat="1" ht="42" customHeight="1" thickBot="1" x14ac:dyDescent="0.3">
      <c r="A142" s="154" t="s">
        <v>26</v>
      </c>
      <c r="B142" s="155"/>
      <c r="C142" s="155"/>
      <c r="D142" s="155"/>
      <c r="E142" s="155"/>
      <c r="F142" s="155"/>
      <c r="G142" s="155"/>
      <c r="H142" s="155"/>
      <c r="I142" s="155"/>
      <c r="J142" s="155"/>
      <c r="K142" s="155"/>
      <c r="L142" s="155"/>
      <c r="M142" s="155"/>
      <c r="N142" s="166" t="s">
        <v>27</v>
      </c>
      <c r="O142" s="167"/>
      <c r="P142" s="167"/>
      <c r="Q142" s="58">
        <f>SUMIF(I:I,0%,N:N)+SUMIF(I:I,"",N:N)</f>
        <v>0</v>
      </c>
    </row>
    <row r="143" spans="1:17" s="10" customFormat="1" ht="39" customHeight="1" x14ac:dyDescent="0.25">
      <c r="A143" s="138" t="s">
        <v>107</v>
      </c>
      <c r="B143" s="139"/>
      <c r="C143" s="139"/>
      <c r="D143" s="139"/>
      <c r="E143" s="139"/>
      <c r="F143" s="139"/>
      <c r="G143" s="139"/>
      <c r="H143" s="139"/>
      <c r="I143" s="139"/>
      <c r="J143" s="139"/>
      <c r="K143" s="139"/>
      <c r="L143" s="139"/>
      <c r="M143" s="140"/>
      <c r="N143" s="160" t="s">
        <v>28</v>
      </c>
      <c r="O143" s="161"/>
      <c r="P143" s="161"/>
      <c r="Q143" s="59">
        <f>SUMIF(I:I,5%,N:N)</f>
        <v>0</v>
      </c>
    </row>
    <row r="144" spans="1:17" s="10" customFormat="1" ht="30" customHeight="1" x14ac:dyDescent="0.25">
      <c r="A144" s="141"/>
      <c r="B144" s="299"/>
      <c r="C144" s="299"/>
      <c r="D144" s="142"/>
      <c r="E144" s="142"/>
      <c r="F144" s="142"/>
      <c r="G144" s="142"/>
      <c r="H144" s="142"/>
      <c r="I144" s="142"/>
      <c r="J144" s="142"/>
      <c r="K144" s="142"/>
      <c r="L144" s="142"/>
      <c r="M144" s="143"/>
      <c r="N144" s="160" t="s">
        <v>29</v>
      </c>
      <c r="O144" s="161"/>
      <c r="P144" s="161"/>
      <c r="Q144" s="59">
        <f>SUMIF(I:I,19%,N:N)</f>
        <v>0</v>
      </c>
    </row>
    <row r="145" spans="1:19" s="10" customFormat="1" ht="30" customHeight="1" x14ac:dyDescent="0.25">
      <c r="A145" s="141"/>
      <c r="B145" s="299"/>
      <c r="C145" s="299"/>
      <c r="D145" s="142"/>
      <c r="E145" s="142"/>
      <c r="F145" s="142"/>
      <c r="G145" s="142"/>
      <c r="H145" s="142"/>
      <c r="I145" s="142"/>
      <c r="J145" s="142"/>
      <c r="K145" s="142"/>
      <c r="L145" s="142"/>
      <c r="M145" s="143"/>
      <c r="N145" s="162" t="s">
        <v>22</v>
      </c>
      <c r="O145" s="163"/>
      <c r="P145" s="163"/>
      <c r="Q145" s="60">
        <f>SUM(Q142:Q144)</f>
        <v>0</v>
      </c>
    </row>
    <row r="146" spans="1:19" s="10" customFormat="1" ht="30" customHeight="1" x14ac:dyDescent="0.25">
      <c r="A146" s="141"/>
      <c r="B146" s="299"/>
      <c r="C146" s="299"/>
      <c r="D146" s="142"/>
      <c r="E146" s="142"/>
      <c r="F146" s="142"/>
      <c r="G146" s="142"/>
      <c r="H146" s="142"/>
      <c r="I146" s="142"/>
      <c r="J146" s="142"/>
      <c r="K146" s="142"/>
      <c r="L146" s="142"/>
      <c r="M146" s="143"/>
      <c r="N146" s="164" t="s">
        <v>30</v>
      </c>
      <c r="O146" s="165"/>
      <c r="P146" s="165"/>
      <c r="Q146" s="61">
        <f>SUMIF(I:I,5%,O:O)</f>
        <v>0</v>
      </c>
    </row>
    <row r="147" spans="1:19" s="10" customFormat="1" ht="30" customHeight="1" x14ac:dyDescent="0.25">
      <c r="A147" s="141"/>
      <c r="B147" s="299"/>
      <c r="C147" s="299"/>
      <c r="D147" s="142"/>
      <c r="E147" s="142"/>
      <c r="F147" s="142"/>
      <c r="G147" s="142"/>
      <c r="H147" s="142"/>
      <c r="I147" s="142"/>
      <c r="J147" s="142"/>
      <c r="K147" s="142"/>
      <c r="L147" s="142"/>
      <c r="M147" s="143"/>
      <c r="N147" s="164" t="s">
        <v>31</v>
      </c>
      <c r="O147" s="165"/>
      <c r="P147" s="165"/>
      <c r="Q147" s="61">
        <f>SUMIF(I:I,19%,O:O)</f>
        <v>0</v>
      </c>
    </row>
    <row r="148" spans="1:19" s="10" customFormat="1" ht="30" customHeight="1" x14ac:dyDescent="0.25">
      <c r="A148" s="141"/>
      <c r="B148" s="299"/>
      <c r="C148" s="299"/>
      <c r="D148" s="142"/>
      <c r="E148" s="142"/>
      <c r="F148" s="142"/>
      <c r="G148" s="142"/>
      <c r="H148" s="142"/>
      <c r="I148" s="142"/>
      <c r="J148" s="142"/>
      <c r="K148" s="142"/>
      <c r="L148" s="142"/>
      <c r="M148" s="143"/>
      <c r="N148" s="162" t="s">
        <v>32</v>
      </c>
      <c r="O148" s="163"/>
      <c r="P148" s="163"/>
      <c r="Q148" s="60">
        <f>SUM(Q146:Q147)</f>
        <v>0</v>
      </c>
    </row>
    <row r="149" spans="1:19" s="10" customFormat="1" ht="30" customHeight="1" x14ac:dyDescent="0.25">
      <c r="A149" s="141"/>
      <c r="B149" s="299"/>
      <c r="C149" s="299"/>
      <c r="D149" s="142"/>
      <c r="E149" s="142"/>
      <c r="F149" s="142"/>
      <c r="G149" s="142"/>
      <c r="H149" s="142"/>
      <c r="I149" s="142"/>
      <c r="J149" s="142"/>
      <c r="K149" s="142"/>
      <c r="L149" s="142"/>
      <c r="M149" s="143"/>
      <c r="N149" s="160" t="s">
        <v>33</v>
      </c>
      <c r="O149" s="161"/>
      <c r="P149" s="161"/>
      <c r="Q149" s="59">
        <f>SUMIF(K:K,8%,P:P)</f>
        <v>0</v>
      </c>
    </row>
    <row r="150" spans="1:19" s="10" customFormat="1" ht="37.5" customHeight="1" x14ac:dyDescent="0.25">
      <c r="A150" s="141"/>
      <c r="B150" s="299"/>
      <c r="C150" s="299"/>
      <c r="D150" s="142"/>
      <c r="E150" s="142"/>
      <c r="F150" s="142"/>
      <c r="G150" s="142"/>
      <c r="H150" s="142"/>
      <c r="I150" s="142"/>
      <c r="J150" s="142"/>
      <c r="K150" s="142"/>
      <c r="L150" s="142"/>
      <c r="M150" s="143"/>
      <c r="N150" s="158" t="s">
        <v>34</v>
      </c>
      <c r="O150" s="159"/>
      <c r="P150" s="159"/>
      <c r="Q150" s="60">
        <f>SUM(Q149)</f>
        <v>0</v>
      </c>
    </row>
    <row r="151" spans="1:19" s="10" customFormat="1" ht="32.25" customHeight="1" thickBot="1" x14ac:dyDescent="0.3">
      <c r="A151" s="144"/>
      <c r="B151" s="145"/>
      <c r="C151" s="145"/>
      <c r="D151" s="145"/>
      <c r="E151" s="145"/>
      <c r="F151" s="145"/>
      <c r="G151" s="145"/>
      <c r="H151" s="145"/>
      <c r="I151" s="145"/>
      <c r="J151" s="145"/>
      <c r="K151" s="145"/>
      <c r="L151" s="145"/>
      <c r="M151" s="146"/>
      <c r="N151" s="156" t="s">
        <v>35</v>
      </c>
      <c r="O151" s="157"/>
      <c r="P151" s="157"/>
      <c r="Q151" s="62">
        <f>+Q145+Q148+Q150</f>
        <v>0</v>
      </c>
    </row>
    <row r="153" spans="1:19" ht="50.1" customHeight="1" thickBot="1" x14ac:dyDescent="0.3">
      <c r="D153" s="147"/>
      <c r="E153" s="147"/>
    </row>
    <row r="154" spans="1:19" x14ac:dyDescent="0.25">
      <c r="D154" s="125" t="s">
        <v>36</v>
      </c>
      <c r="E154" s="125"/>
    </row>
    <row r="155" spans="1:19" ht="15" customHeight="1" x14ac:dyDescent="0.25">
      <c r="O155" s="72"/>
      <c r="P155" s="73"/>
      <c r="Q155" s="74"/>
    </row>
    <row r="156" spans="1:19" ht="15.75" customHeight="1" x14ac:dyDescent="0.25">
      <c r="O156" s="72"/>
      <c r="P156" s="73"/>
      <c r="Q156" s="74"/>
    </row>
    <row r="157" spans="1:19" ht="15" customHeight="1" x14ac:dyDescent="0.25">
      <c r="A157" s="13" t="s">
        <v>37</v>
      </c>
      <c r="B157" s="13"/>
      <c r="C157" s="13"/>
      <c r="O157" s="72"/>
      <c r="P157" s="73"/>
      <c r="Q157" s="74"/>
    </row>
    <row r="158" spans="1:19" x14ac:dyDescent="0.25">
      <c r="A158" s="124" t="s">
        <v>38</v>
      </c>
      <c r="B158" s="124"/>
      <c r="C158" s="124"/>
      <c r="D158" s="124"/>
      <c r="E158" s="124"/>
      <c r="F158" s="124"/>
      <c r="G158" s="124"/>
      <c r="H158" s="124"/>
      <c r="I158" s="124"/>
      <c r="J158" s="124"/>
      <c r="K158" s="124"/>
      <c r="L158" s="124"/>
      <c r="M158" s="124"/>
      <c r="N158" s="124"/>
      <c r="O158" s="124"/>
      <c r="P158" s="124"/>
      <c r="Q158" s="124"/>
      <c r="R158" s="2"/>
      <c r="S158" s="2"/>
    </row>
    <row r="159" spans="1:19" ht="15" customHeight="1" x14ac:dyDescent="0.25">
      <c r="A159" s="123" t="s">
        <v>39</v>
      </c>
      <c r="B159" s="123"/>
      <c r="C159" s="123"/>
      <c r="D159" s="123"/>
      <c r="E159" s="123"/>
      <c r="F159" s="123"/>
      <c r="G159" s="123"/>
      <c r="H159" s="123"/>
      <c r="I159" s="123"/>
      <c r="J159" s="123"/>
      <c r="K159" s="123"/>
      <c r="L159" s="123"/>
      <c r="M159" s="123"/>
      <c r="N159" s="123"/>
      <c r="O159" s="123"/>
      <c r="P159" s="123"/>
      <c r="Q159" s="123"/>
      <c r="R159" s="63"/>
      <c r="S159" s="63"/>
    </row>
    <row r="160" spans="1:19" x14ac:dyDescent="0.25">
      <c r="A160" s="122" t="s">
        <v>40</v>
      </c>
      <c r="B160" s="122"/>
      <c r="C160" s="122"/>
      <c r="D160" s="122"/>
      <c r="E160" s="122"/>
      <c r="F160" s="122"/>
      <c r="G160" s="122"/>
      <c r="H160" s="122"/>
      <c r="I160" s="122"/>
      <c r="J160" s="122"/>
      <c r="K160" s="122"/>
      <c r="L160" s="122"/>
      <c r="M160" s="122"/>
      <c r="N160" s="122"/>
      <c r="O160" s="122"/>
      <c r="P160" s="122"/>
      <c r="Q160" s="122"/>
      <c r="R160" s="5"/>
      <c r="S160" s="5"/>
    </row>
    <row r="161" spans="1:19" x14ac:dyDescent="0.25">
      <c r="A161" s="122" t="s">
        <v>41</v>
      </c>
      <c r="B161" s="122"/>
      <c r="C161" s="122"/>
      <c r="D161" s="122"/>
      <c r="E161" s="122"/>
      <c r="F161" s="122"/>
      <c r="G161" s="122"/>
      <c r="H161" s="122"/>
      <c r="I161" s="122"/>
      <c r="J161" s="122"/>
      <c r="K161" s="122"/>
      <c r="L161" s="122"/>
      <c r="M161" s="122"/>
      <c r="N161" s="122"/>
      <c r="O161" s="122"/>
      <c r="P161" s="122"/>
      <c r="Q161" s="122"/>
      <c r="R161" s="5"/>
      <c r="S161" s="5"/>
    </row>
    <row r="162" spans="1:19" x14ac:dyDescent="0.25">
      <c r="M162" s="2"/>
      <c r="N162" s="2"/>
      <c r="O162" s="2"/>
      <c r="P162" s="2"/>
    </row>
    <row r="204" spans="13:17" s="2" customFormat="1" x14ac:dyDescent="0.25">
      <c r="M204" s="4"/>
      <c r="N204" s="4"/>
      <c r="O204" s="4"/>
      <c r="P204" s="4"/>
      <c r="Q204" s="4"/>
    </row>
    <row r="205" spans="13:17" s="2" customFormat="1" x14ac:dyDescent="0.25">
      <c r="M205" s="4"/>
      <c r="N205" s="4"/>
      <c r="O205" s="4"/>
      <c r="P205" s="4"/>
      <c r="Q205" s="4"/>
    </row>
    <row r="206" spans="13:17" s="2" customFormat="1" x14ac:dyDescent="0.25">
      <c r="M206" s="4"/>
      <c r="N206" s="4"/>
      <c r="O206" s="4"/>
      <c r="P206" s="4"/>
      <c r="Q206" s="4"/>
    </row>
    <row r="207" spans="13:17" s="2" customFormat="1" x14ac:dyDescent="0.25">
      <c r="M207" s="4"/>
      <c r="N207" s="4"/>
      <c r="O207" s="4"/>
      <c r="P207" s="4"/>
      <c r="Q207" s="4"/>
    </row>
  </sheetData>
  <sheetProtection algorithmName="SHA-512" hashValue="5o8xP24FjAigfyNrsMuOyi+Le2UCpsoICqtnIIb8lJFodwh7IQkvas/KLlQyvcUlc/dyu/graoycVRyrpwaX1w==" saltValue="X14iHwEebU3luFfbI5nrxA==" spinCount="100000" sheet="1" selectLockedCells="1"/>
  <mergeCells count="39">
    <mergeCell ref="B46:B77"/>
    <mergeCell ref="B78:B109"/>
    <mergeCell ref="B110:B141"/>
    <mergeCell ref="A2:C5"/>
    <mergeCell ref="B14:B45"/>
    <mergeCell ref="N146:P146"/>
    <mergeCell ref="N145:P145"/>
    <mergeCell ref="N144:P144"/>
    <mergeCell ref="N143:P143"/>
    <mergeCell ref="N142:P142"/>
    <mergeCell ref="N151:P151"/>
    <mergeCell ref="N150:P150"/>
    <mergeCell ref="N149:P149"/>
    <mergeCell ref="N148:P148"/>
    <mergeCell ref="N147:P147"/>
    <mergeCell ref="A143:M151"/>
    <mergeCell ref="H9:K9"/>
    <mergeCell ref="D153:E153"/>
    <mergeCell ref="A9:D11"/>
    <mergeCell ref="F9:G9"/>
    <mergeCell ref="F11:G11"/>
    <mergeCell ref="A142:M142"/>
    <mergeCell ref="O11:P11"/>
    <mergeCell ref="O9:P9"/>
    <mergeCell ref="M9:N9"/>
    <mergeCell ref="M11:N11"/>
    <mergeCell ref="H11:K11"/>
    <mergeCell ref="D2:O2"/>
    <mergeCell ref="P2:Q2"/>
    <mergeCell ref="D3:O3"/>
    <mergeCell ref="P3:Q3"/>
    <mergeCell ref="D4:O5"/>
    <mergeCell ref="P4:Q4"/>
    <mergeCell ref="P5:Q5"/>
    <mergeCell ref="A161:Q161"/>
    <mergeCell ref="A160:Q160"/>
    <mergeCell ref="A159:Q159"/>
    <mergeCell ref="A158:Q158"/>
    <mergeCell ref="D154:E154"/>
  </mergeCells>
  <dataValidations count="4">
    <dataValidation allowBlank="1" showInputMessage="1" showErrorMessage="1" promptTitle="Señor Cotizante" prompt="Por favor digite su número de identificación (NIT para PERSONA JURÍDICA o CC PERSONA NATURAL) según sea el caso." sqref="O11" xr:uid="{00000000-0002-0000-0000-000000000000}"/>
    <dataValidation allowBlank="1" showInputMessage="1" showErrorMessage="1" promptTitle="Señor Cotizante" prompt="Por favor adjunte el logo de su empresa, en caso de no contar con el logo escriba nuevamente su nombre, razón social o dejar en blanco." sqref="A9:D11" xr:uid="{00000000-0002-0000-0000-000001000000}"/>
    <dataValidation type="whole" allowBlank="1" showInputMessage="1" showErrorMessage="1" sqref="H14:H141" xr:uid="{00000000-0002-0000-0000-000002000000}">
      <formula1>0</formula1>
      <formula2>1000000000000000</formula2>
    </dataValidation>
    <dataValidation allowBlank="1" showInputMessage="1" showErrorMessage="1" promptTitle="NOMBRE/RAZÓN SOCIAL" prompt="NOMBRE/RAZÓN SOCIAL" sqref="H9:K9" xr:uid="{00000000-0002-0000-0000-000003000000}"/>
  </dataValidations>
  <pageMargins left="1.2649999999999999" right="0.7" top="0.75" bottom="0.75" header="0.3" footer="0.3"/>
  <pageSetup paperSize="9" scale="33" orientation="landscape" r:id="rId1"/>
  <colBreaks count="1" manualBreakCount="1">
    <brk id="17"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L12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H11:K11</xm:sqref>
        </x14:dataValidation>
        <x14:dataValidation type="list" showInputMessage="1" showErrorMessage="1" xr:uid="{00000000-0002-0000-0000-000007000000}">
          <x14:formula1>
            <xm:f>Cálculos!$D$7:$D$9</xm:f>
          </x14:formula1>
          <xm:sqref>I14:I141</xm:sqref>
        </x14:dataValidation>
        <x14:dataValidation type="list" allowBlank="1" showInputMessage="1" showErrorMessage="1" xr:uid="{00000000-0002-0000-0000-000008000000}">
          <x14:formula1>
            <xm:f>Cálculos!$F$7:$F$8</xm:f>
          </x14:formula1>
          <xm:sqref>K14:K141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view="pageBreakPreview" zoomScale="90" zoomScaleNormal="70" zoomScaleSheetLayoutView="90" zoomScalePageLayoutView="55" workbookViewId="0">
      <selection activeCell="N15" sqref="N15"/>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26"/>
      <c r="B2" s="127" t="s">
        <v>0</v>
      </c>
      <c r="C2" s="127"/>
      <c r="D2" s="127"/>
      <c r="E2" s="127"/>
      <c r="F2" s="127"/>
      <c r="G2" s="127"/>
      <c r="H2" s="127"/>
      <c r="I2" s="127"/>
      <c r="J2" s="127"/>
      <c r="K2" s="127"/>
      <c r="L2" s="127"/>
      <c r="M2" s="127"/>
      <c r="N2" s="128" t="s">
        <v>110</v>
      </c>
      <c r="O2" s="128"/>
    </row>
    <row r="3" spans="1:15" ht="15.75" customHeight="1" x14ac:dyDescent="0.25">
      <c r="A3" s="126"/>
      <c r="B3" s="127" t="s">
        <v>2</v>
      </c>
      <c r="C3" s="127"/>
      <c r="D3" s="127"/>
      <c r="E3" s="127"/>
      <c r="F3" s="127"/>
      <c r="G3" s="127"/>
      <c r="H3" s="127"/>
      <c r="I3" s="127"/>
      <c r="J3" s="127"/>
      <c r="K3" s="127"/>
      <c r="L3" s="127"/>
      <c r="M3" s="127"/>
      <c r="N3" s="128" t="s">
        <v>105</v>
      </c>
      <c r="O3" s="128"/>
    </row>
    <row r="4" spans="1:15" ht="16.5" customHeight="1" x14ac:dyDescent="0.25">
      <c r="A4" s="126"/>
      <c r="B4" s="127" t="s">
        <v>3</v>
      </c>
      <c r="C4" s="127"/>
      <c r="D4" s="127"/>
      <c r="E4" s="127"/>
      <c r="F4" s="127"/>
      <c r="G4" s="127"/>
      <c r="H4" s="127"/>
      <c r="I4" s="127"/>
      <c r="J4" s="127"/>
      <c r="K4" s="127"/>
      <c r="L4" s="127"/>
      <c r="M4" s="127"/>
      <c r="N4" s="128" t="s">
        <v>109</v>
      </c>
      <c r="O4" s="128"/>
    </row>
    <row r="5" spans="1:15" ht="15" customHeight="1" x14ac:dyDescent="0.25">
      <c r="A5" s="126"/>
      <c r="B5" s="127"/>
      <c r="C5" s="127"/>
      <c r="D5" s="127"/>
      <c r="E5" s="127"/>
      <c r="F5" s="127"/>
      <c r="G5" s="127"/>
      <c r="H5" s="127"/>
      <c r="I5" s="127"/>
      <c r="J5" s="127"/>
      <c r="K5" s="127"/>
      <c r="L5" s="127"/>
      <c r="M5" s="127"/>
      <c r="N5" s="128" t="s">
        <v>42</v>
      </c>
      <c r="O5" s="128"/>
    </row>
    <row r="7" spans="1:15" x14ac:dyDescent="0.25">
      <c r="A7" s="5" t="s">
        <v>5</v>
      </c>
    </row>
    <row r="8" spans="1:15" ht="9.9499999999999993" customHeight="1" x14ac:dyDescent="0.25">
      <c r="A8" s="6"/>
    </row>
    <row r="9" spans="1:15" ht="30" customHeight="1" x14ac:dyDescent="0.25">
      <c r="A9" s="148" t="s">
        <v>6</v>
      </c>
      <c r="B9" s="149"/>
      <c r="D9" s="133" t="s">
        <v>7</v>
      </c>
      <c r="E9" s="134"/>
      <c r="F9" s="171"/>
      <c r="G9" s="172"/>
      <c r="H9" s="172"/>
      <c r="I9" s="173"/>
      <c r="K9" s="133" t="s">
        <v>8</v>
      </c>
      <c r="L9" s="134"/>
      <c r="M9" s="131"/>
      <c r="N9" s="132"/>
    </row>
    <row r="10" spans="1:15" ht="8.25" customHeight="1" x14ac:dyDescent="0.25">
      <c r="A10" s="150"/>
      <c r="B10" s="151"/>
      <c r="C10" s="7"/>
      <c r="E10" s="8"/>
      <c r="F10" s="8"/>
      <c r="M10" s="8"/>
      <c r="N10" s="2"/>
    </row>
    <row r="11" spans="1:15" ht="30" customHeight="1" x14ac:dyDescent="0.25">
      <c r="A11" s="152"/>
      <c r="B11" s="153"/>
      <c r="D11" s="133" t="s">
        <v>9</v>
      </c>
      <c r="E11" s="134"/>
      <c r="F11" s="135"/>
      <c r="G11" s="136"/>
      <c r="H11" s="136"/>
      <c r="I11" s="137"/>
      <c r="K11" s="133" t="s">
        <v>10</v>
      </c>
      <c r="L11" s="134"/>
      <c r="M11" s="129"/>
      <c r="N11" s="130"/>
      <c r="O11" s="22"/>
    </row>
    <row r="12" spans="1:15" ht="9.9499999999999993" customHeight="1" thickBot="1" x14ac:dyDescent="0.3"/>
    <row r="13" spans="1:15" s="10" customFormat="1" ht="111.75" customHeight="1" x14ac:dyDescent="0.25">
      <c r="A13" s="26" t="s">
        <v>11</v>
      </c>
      <c r="B13" s="27" t="s">
        <v>12</v>
      </c>
      <c r="C13" s="27" t="s">
        <v>43</v>
      </c>
      <c r="D13" s="27" t="s">
        <v>44</v>
      </c>
      <c r="E13" s="27" t="s">
        <v>45</v>
      </c>
      <c r="F13" s="28" t="s">
        <v>46</v>
      </c>
      <c r="G13" s="28" t="s">
        <v>17</v>
      </c>
      <c r="H13" s="28" t="s">
        <v>18</v>
      </c>
      <c r="I13" s="28" t="s">
        <v>47</v>
      </c>
      <c r="J13" s="28" t="s">
        <v>20</v>
      </c>
      <c r="K13" s="28" t="s">
        <v>21</v>
      </c>
      <c r="L13" s="28" t="s">
        <v>22</v>
      </c>
      <c r="M13" s="28" t="s">
        <v>23</v>
      </c>
      <c r="N13" s="28" t="s">
        <v>48</v>
      </c>
      <c r="O13" s="29" t="s">
        <v>25</v>
      </c>
    </row>
    <row r="14" spans="1:15" s="10" customFormat="1" ht="51" customHeight="1" x14ac:dyDescent="0.25">
      <c r="A14" s="41">
        <v>1</v>
      </c>
      <c r="B14" s="39"/>
      <c r="C14" s="67"/>
      <c r="D14" s="117"/>
      <c r="E14" s="19"/>
      <c r="F14" s="68">
        <f>ROUND(D14*E14,0)</f>
        <v>0</v>
      </c>
      <c r="G14" s="14"/>
      <c r="H14" s="1">
        <f>+ROUND(F14*G14,0)</f>
        <v>0</v>
      </c>
      <c r="I14" s="14"/>
      <c r="J14" s="1">
        <f>ROUND(F14*I14,0)</f>
        <v>0</v>
      </c>
      <c r="K14" s="1">
        <f>ROUND(F14+H14+J14,0)</f>
        <v>0</v>
      </c>
      <c r="L14" s="1">
        <f>ROUND(F14*C14,0)</f>
        <v>0</v>
      </c>
      <c r="M14" s="1">
        <f>ROUND(G14*L14,0)</f>
        <v>0</v>
      </c>
      <c r="N14" s="1">
        <f>ROUND(L14*I14,0)</f>
        <v>0</v>
      </c>
      <c r="O14" s="31">
        <f>ROUND(L14+N14+M14,0)</f>
        <v>0</v>
      </c>
    </row>
    <row r="15" spans="1:15" s="10" customFormat="1" ht="51" customHeight="1" x14ac:dyDescent="0.25">
      <c r="A15" s="41">
        <v>2</v>
      </c>
      <c r="B15" s="39"/>
      <c r="C15" s="67"/>
      <c r="D15" s="117"/>
      <c r="E15" s="19"/>
      <c r="F15" s="68">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3" si="5">ROUND(G15*L15,0)</f>
        <v>0</v>
      </c>
      <c r="N15" s="1">
        <f t="shared" ref="N15:N23" si="6">ROUND(L15*I15,0)</f>
        <v>0</v>
      </c>
      <c r="O15" s="31">
        <f t="shared" ref="O15:O21" si="7">ROUND(L15+N15+M15,0)</f>
        <v>0</v>
      </c>
    </row>
    <row r="16" spans="1:15" s="10" customFormat="1" ht="51" customHeight="1" x14ac:dyDescent="0.25">
      <c r="A16" s="41">
        <v>3</v>
      </c>
      <c r="B16" s="39"/>
      <c r="C16" s="67"/>
      <c r="D16" s="117"/>
      <c r="E16" s="19"/>
      <c r="F16" s="68">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si="5"/>
        <v>0</v>
      </c>
      <c r="N16" s="1">
        <f t="shared" si="6"/>
        <v>0</v>
      </c>
      <c r="O16" s="31">
        <f t="shared" ref="O16:O20" si="13">ROUND(L16+N16+M16,0)</f>
        <v>0</v>
      </c>
    </row>
    <row r="17" spans="1:15" s="10" customFormat="1" ht="51" customHeight="1" x14ac:dyDescent="0.25">
      <c r="A17" s="41">
        <v>4</v>
      </c>
      <c r="B17" s="39"/>
      <c r="C17" s="67"/>
      <c r="D17" s="117"/>
      <c r="E17" s="19"/>
      <c r="F17" s="68">
        <f t="shared" si="8"/>
        <v>0</v>
      </c>
      <c r="G17" s="14"/>
      <c r="H17" s="1">
        <f t="shared" si="9"/>
        <v>0</v>
      </c>
      <c r="I17" s="14"/>
      <c r="J17" s="1">
        <f t="shared" si="10"/>
        <v>0</v>
      </c>
      <c r="K17" s="1">
        <f t="shared" si="11"/>
        <v>0</v>
      </c>
      <c r="L17" s="1">
        <f t="shared" si="12"/>
        <v>0</v>
      </c>
      <c r="M17" s="1">
        <f t="shared" si="5"/>
        <v>0</v>
      </c>
      <c r="N17" s="1">
        <f t="shared" si="6"/>
        <v>0</v>
      </c>
      <c r="O17" s="31">
        <f t="shared" si="13"/>
        <v>0</v>
      </c>
    </row>
    <row r="18" spans="1:15" s="10" customFormat="1" ht="51" customHeight="1" x14ac:dyDescent="0.25">
      <c r="A18" s="41">
        <v>5</v>
      </c>
      <c r="B18" s="39"/>
      <c r="C18" s="67"/>
      <c r="D18" s="117"/>
      <c r="E18" s="19"/>
      <c r="F18" s="68">
        <f t="shared" si="8"/>
        <v>0</v>
      </c>
      <c r="G18" s="14"/>
      <c r="H18" s="1">
        <f t="shared" si="9"/>
        <v>0</v>
      </c>
      <c r="I18" s="14"/>
      <c r="J18" s="1">
        <f t="shared" si="10"/>
        <v>0</v>
      </c>
      <c r="K18" s="1">
        <f t="shared" si="11"/>
        <v>0</v>
      </c>
      <c r="L18" s="1">
        <f t="shared" si="12"/>
        <v>0</v>
      </c>
      <c r="M18" s="1">
        <f t="shared" si="5"/>
        <v>0</v>
      </c>
      <c r="N18" s="1">
        <f t="shared" si="6"/>
        <v>0</v>
      </c>
      <c r="O18" s="31">
        <f t="shared" si="13"/>
        <v>0</v>
      </c>
    </row>
    <row r="19" spans="1:15" s="10" customFormat="1" ht="51" customHeight="1" x14ac:dyDescent="0.25">
      <c r="A19" s="41">
        <v>6</v>
      </c>
      <c r="B19" s="39"/>
      <c r="C19" s="67"/>
      <c r="D19" s="117"/>
      <c r="E19" s="19"/>
      <c r="F19" s="68">
        <f t="shared" si="8"/>
        <v>0</v>
      </c>
      <c r="G19" s="14"/>
      <c r="H19" s="1">
        <f t="shared" si="9"/>
        <v>0</v>
      </c>
      <c r="I19" s="14"/>
      <c r="J19" s="1">
        <f t="shared" si="10"/>
        <v>0</v>
      </c>
      <c r="K19" s="1">
        <f t="shared" si="11"/>
        <v>0</v>
      </c>
      <c r="L19" s="1">
        <f t="shared" si="12"/>
        <v>0</v>
      </c>
      <c r="M19" s="1">
        <f t="shared" si="5"/>
        <v>0</v>
      </c>
      <c r="N19" s="1">
        <f t="shared" si="6"/>
        <v>0</v>
      </c>
      <c r="O19" s="31">
        <f t="shared" si="13"/>
        <v>0</v>
      </c>
    </row>
    <row r="20" spans="1:15" s="10" customFormat="1" ht="51" customHeight="1" x14ac:dyDescent="0.25">
      <c r="A20" s="41">
        <v>7</v>
      </c>
      <c r="B20" s="39"/>
      <c r="C20" s="67"/>
      <c r="D20" s="117"/>
      <c r="E20" s="19"/>
      <c r="F20" s="68">
        <f t="shared" si="8"/>
        <v>0</v>
      </c>
      <c r="G20" s="14"/>
      <c r="H20" s="1">
        <f t="shared" si="9"/>
        <v>0</v>
      </c>
      <c r="I20" s="14"/>
      <c r="J20" s="1">
        <f t="shared" si="10"/>
        <v>0</v>
      </c>
      <c r="K20" s="1">
        <f t="shared" si="11"/>
        <v>0</v>
      </c>
      <c r="L20" s="1">
        <f t="shared" si="12"/>
        <v>0</v>
      </c>
      <c r="M20" s="1">
        <f t="shared" si="5"/>
        <v>0</v>
      </c>
      <c r="N20" s="1">
        <f t="shared" si="6"/>
        <v>0</v>
      </c>
      <c r="O20" s="31">
        <f t="shared" si="13"/>
        <v>0</v>
      </c>
    </row>
    <row r="21" spans="1:15" s="10" customFormat="1" ht="51" customHeight="1" x14ac:dyDescent="0.25">
      <c r="A21" s="41">
        <v>8</v>
      </c>
      <c r="B21" s="39"/>
      <c r="C21" s="67"/>
      <c r="D21" s="117"/>
      <c r="E21" s="19"/>
      <c r="F21" s="68">
        <f t="shared" si="0"/>
        <v>0</v>
      </c>
      <c r="G21" s="14"/>
      <c r="H21" s="1">
        <f t="shared" si="1"/>
        <v>0</v>
      </c>
      <c r="I21" s="14"/>
      <c r="J21" s="1">
        <f t="shared" si="2"/>
        <v>0</v>
      </c>
      <c r="K21" s="1">
        <f t="shared" si="3"/>
        <v>0</v>
      </c>
      <c r="L21" s="1">
        <f t="shared" si="4"/>
        <v>0</v>
      </c>
      <c r="M21" s="1">
        <f t="shared" si="5"/>
        <v>0</v>
      </c>
      <c r="N21" s="1">
        <f t="shared" si="6"/>
        <v>0</v>
      </c>
      <c r="O21" s="31">
        <f t="shared" si="7"/>
        <v>0</v>
      </c>
    </row>
    <row r="22" spans="1:15" s="10" customFormat="1" ht="51" customHeight="1" x14ac:dyDescent="0.25">
      <c r="A22" s="41">
        <v>9</v>
      </c>
      <c r="B22" s="39"/>
      <c r="C22" s="67"/>
      <c r="D22" s="117"/>
      <c r="E22" s="19"/>
      <c r="F22" s="68">
        <f t="shared" ref="F22:F23" si="14">ROUND(D22*E22,0)</f>
        <v>0</v>
      </c>
      <c r="G22" s="14"/>
      <c r="H22" s="1">
        <f t="shared" ref="H22:H23" si="15">+ROUND(F22*G22,0)</f>
        <v>0</v>
      </c>
      <c r="I22" s="14"/>
      <c r="J22" s="1">
        <f t="shared" ref="J22:J23" si="16">ROUND(F22*I22,0)</f>
        <v>0</v>
      </c>
      <c r="K22" s="1">
        <f t="shared" ref="K22:K23" si="17">ROUND(F22+H22+J22,0)</f>
        <v>0</v>
      </c>
      <c r="L22" s="1">
        <f t="shared" ref="L22:L23" si="18">ROUND(F22*C22,0)</f>
        <v>0</v>
      </c>
      <c r="M22" s="1">
        <f t="shared" si="5"/>
        <v>0</v>
      </c>
      <c r="N22" s="1">
        <f t="shared" si="6"/>
        <v>0</v>
      </c>
      <c r="O22" s="31">
        <f t="shared" ref="O22:O23" si="19">ROUND(L22+N22+M22,0)</f>
        <v>0</v>
      </c>
    </row>
    <row r="23" spans="1:15" s="10" customFormat="1" ht="51" customHeight="1" thickBot="1" x14ac:dyDescent="0.3">
      <c r="A23" s="41">
        <v>10</v>
      </c>
      <c r="B23" s="50"/>
      <c r="C23" s="70"/>
      <c r="D23" s="118"/>
      <c r="E23" s="42"/>
      <c r="F23" s="71">
        <f t="shared" si="14"/>
        <v>0</v>
      </c>
      <c r="G23" s="14"/>
      <c r="H23" s="36">
        <f t="shared" si="15"/>
        <v>0</v>
      </c>
      <c r="I23" s="14"/>
      <c r="J23" s="36">
        <f t="shared" si="16"/>
        <v>0</v>
      </c>
      <c r="K23" s="36">
        <f t="shared" si="17"/>
        <v>0</v>
      </c>
      <c r="L23" s="36">
        <f t="shared" si="18"/>
        <v>0</v>
      </c>
      <c r="M23" s="1">
        <f t="shared" si="5"/>
        <v>0</v>
      </c>
      <c r="N23" s="1">
        <f t="shared" si="6"/>
        <v>0</v>
      </c>
      <c r="O23" s="37">
        <f t="shared" si="19"/>
        <v>0</v>
      </c>
    </row>
    <row r="24" spans="1:15" s="10" customFormat="1" ht="42" customHeight="1" thickBot="1" x14ac:dyDescent="0.3">
      <c r="A24" s="154" t="s">
        <v>26</v>
      </c>
      <c r="B24" s="155"/>
      <c r="C24" s="155"/>
      <c r="D24" s="155"/>
      <c r="E24" s="155"/>
      <c r="F24" s="155"/>
      <c r="G24" s="155"/>
      <c r="H24" s="155"/>
      <c r="I24" s="155"/>
      <c r="J24" s="155"/>
      <c r="K24" s="174"/>
      <c r="L24" s="187" t="s">
        <v>49</v>
      </c>
      <c r="M24" s="188"/>
      <c r="N24" s="188"/>
      <c r="O24" s="58">
        <f>SUMIF(G:G,0%,L:L)+SUMIF(G:G,"",L:L)</f>
        <v>0</v>
      </c>
    </row>
    <row r="25" spans="1:15" s="10" customFormat="1" ht="39" customHeight="1" x14ac:dyDescent="0.25">
      <c r="A25" s="138" t="s">
        <v>107</v>
      </c>
      <c r="B25" s="139"/>
      <c r="C25" s="139"/>
      <c r="D25" s="139"/>
      <c r="E25" s="139"/>
      <c r="F25" s="139"/>
      <c r="G25" s="139"/>
      <c r="H25" s="139"/>
      <c r="I25" s="139"/>
      <c r="J25" s="139"/>
      <c r="K25" s="140"/>
      <c r="L25" s="181" t="s">
        <v>28</v>
      </c>
      <c r="M25" s="182"/>
      <c r="N25" s="182"/>
      <c r="O25" s="59">
        <f>SUMIF(G:G,5%,L:L)</f>
        <v>0</v>
      </c>
    </row>
    <row r="26" spans="1:15" s="10" customFormat="1" ht="30" customHeight="1" x14ac:dyDescent="0.25">
      <c r="A26" s="141"/>
      <c r="B26" s="142"/>
      <c r="C26" s="142"/>
      <c r="D26" s="142"/>
      <c r="E26" s="142"/>
      <c r="F26" s="142"/>
      <c r="G26" s="142"/>
      <c r="H26" s="142"/>
      <c r="I26" s="142"/>
      <c r="J26" s="142"/>
      <c r="K26" s="143"/>
      <c r="L26" s="181" t="s">
        <v>29</v>
      </c>
      <c r="M26" s="182"/>
      <c r="N26" s="182"/>
      <c r="O26" s="59">
        <f>SUMIF(G:G,19%,L:L)</f>
        <v>0</v>
      </c>
    </row>
    <row r="27" spans="1:15" s="10" customFormat="1" ht="30" customHeight="1" x14ac:dyDescent="0.25">
      <c r="A27" s="141"/>
      <c r="B27" s="142"/>
      <c r="C27" s="142"/>
      <c r="D27" s="142"/>
      <c r="E27" s="142"/>
      <c r="F27" s="142"/>
      <c r="G27" s="142"/>
      <c r="H27" s="142"/>
      <c r="I27" s="142"/>
      <c r="J27" s="142"/>
      <c r="K27" s="143"/>
      <c r="L27" s="179" t="s">
        <v>22</v>
      </c>
      <c r="M27" s="180"/>
      <c r="N27" s="180"/>
      <c r="O27" s="60">
        <f>SUM(O24:O26)</f>
        <v>0</v>
      </c>
    </row>
    <row r="28" spans="1:15" s="10" customFormat="1" ht="30" customHeight="1" x14ac:dyDescent="0.25">
      <c r="A28" s="141"/>
      <c r="B28" s="142"/>
      <c r="C28" s="142"/>
      <c r="D28" s="142"/>
      <c r="E28" s="142"/>
      <c r="F28" s="142"/>
      <c r="G28" s="142"/>
      <c r="H28" s="142"/>
      <c r="I28" s="142"/>
      <c r="J28" s="142"/>
      <c r="K28" s="143"/>
      <c r="L28" s="177" t="s">
        <v>30</v>
      </c>
      <c r="M28" s="178"/>
      <c r="N28" s="178"/>
      <c r="O28" s="61">
        <f>SUMIF(G:G,5%,M:M)</f>
        <v>0</v>
      </c>
    </row>
    <row r="29" spans="1:15" s="10" customFormat="1" ht="30" customHeight="1" x14ac:dyDescent="0.25">
      <c r="A29" s="141"/>
      <c r="B29" s="142"/>
      <c r="C29" s="142"/>
      <c r="D29" s="142"/>
      <c r="E29" s="142"/>
      <c r="F29" s="142"/>
      <c r="G29" s="142"/>
      <c r="H29" s="142"/>
      <c r="I29" s="142"/>
      <c r="J29" s="142"/>
      <c r="K29" s="143"/>
      <c r="L29" s="177" t="s">
        <v>31</v>
      </c>
      <c r="M29" s="178"/>
      <c r="N29" s="178"/>
      <c r="O29" s="61">
        <f>SUMIF(G:G,19%,M:M)</f>
        <v>0</v>
      </c>
    </row>
    <row r="30" spans="1:15" s="10" customFormat="1" ht="30" customHeight="1" x14ac:dyDescent="0.25">
      <c r="A30" s="141"/>
      <c r="B30" s="142"/>
      <c r="C30" s="142"/>
      <c r="D30" s="142"/>
      <c r="E30" s="142"/>
      <c r="F30" s="142"/>
      <c r="G30" s="142"/>
      <c r="H30" s="142"/>
      <c r="I30" s="142"/>
      <c r="J30" s="142"/>
      <c r="K30" s="143"/>
      <c r="L30" s="179" t="s">
        <v>32</v>
      </c>
      <c r="M30" s="180"/>
      <c r="N30" s="180"/>
      <c r="O30" s="60">
        <f>SUM(O28:O29)</f>
        <v>0</v>
      </c>
    </row>
    <row r="31" spans="1:15" s="10" customFormat="1" ht="30" customHeight="1" x14ac:dyDescent="0.25">
      <c r="A31" s="141"/>
      <c r="B31" s="142"/>
      <c r="C31" s="142"/>
      <c r="D31" s="142"/>
      <c r="E31" s="142"/>
      <c r="F31" s="142"/>
      <c r="G31" s="142"/>
      <c r="H31" s="142"/>
      <c r="I31" s="142"/>
      <c r="J31" s="142"/>
      <c r="K31" s="143"/>
      <c r="L31" s="181" t="s">
        <v>33</v>
      </c>
      <c r="M31" s="182"/>
      <c r="N31" s="182"/>
      <c r="O31" s="59">
        <f>SUMIF(I:I,8%,N:N)</f>
        <v>0</v>
      </c>
    </row>
    <row r="32" spans="1:15" s="10" customFormat="1" ht="37.5" customHeight="1" x14ac:dyDescent="0.25">
      <c r="A32" s="141"/>
      <c r="B32" s="142"/>
      <c r="C32" s="142"/>
      <c r="D32" s="142"/>
      <c r="E32" s="142"/>
      <c r="F32" s="142"/>
      <c r="G32" s="142"/>
      <c r="H32" s="142"/>
      <c r="I32" s="142"/>
      <c r="J32" s="142"/>
      <c r="K32" s="143"/>
      <c r="L32" s="183" t="s">
        <v>34</v>
      </c>
      <c r="M32" s="184"/>
      <c r="N32" s="184"/>
      <c r="O32" s="60">
        <f>SUM(O31)</f>
        <v>0</v>
      </c>
    </row>
    <row r="33" spans="1:17" s="10" customFormat="1" ht="30" customHeight="1" thickBot="1" x14ac:dyDescent="0.3">
      <c r="A33" s="144"/>
      <c r="B33" s="145"/>
      <c r="C33" s="145"/>
      <c r="D33" s="145"/>
      <c r="E33" s="145"/>
      <c r="F33" s="145"/>
      <c r="G33" s="145"/>
      <c r="H33" s="145"/>
      <c r="I33" s="145"/>
      <c r="J33" s="145"/>
      <c r="K33" s="146"/>
      <c r="L33" s="185" t="s">
        <v>35</v>
      </c>
      <c r="M33" s="186"/>
      <c r="N33" s="186"/>
      <c r="O33" s="62">
        <f>+O27+O30+O32</f>
        <v>0</v>
      </c>
    </row>
    <row r="35" spans="1:17" ht="50.1" customHeight="1" thickBot="1" x14ac:dyDescent="0.3">
      <c r="B35" s="176"/>
      <c r="C35" s="176"/>
    </row>
    <row r="36" spans="1:17" x14ac:dyDescent="0.25">
      <c r="B36" s="175" t="s">
        <v>36</v>
      </c>
      <c r="C36" s="175"/>
    </row>
    <row r="37" spans="1:17" x14ac:dyDescent="0.25">
      <c r="A37" s="57" t="s">
        <v>50</v>
      </c>
    </row>
    <row r="38" spans="1:17" x14ac:dyDescent="0.25">
      <c r="A38" s="168" t="s">
        <v>38</v>
      </c>
      <c r="B38" s="168"/>
      <c r="C38" s="168"/>
      <c r="D38" s="168"/>
      <c r="E38" s="168"/>
      <c r="F38" s="168"/>
      <c r="G38" s="168"/>
      <c r="H38" s="168"/>
      <c r="I38" s="168"/>
      <c r="J38" s="168"/>
      <c r="K38" s="168"/>
      <c r="L38" s="168"/>
      <c r="M38" s="168"/>
      <c r="N38" s="168"/>
      <c r="O38" s="168"/>
      <c r="P38" s="2"/>
      <c r="Q38" s="2"/>
    </row>
    <row r="39" spans="1:17" ht="15" customHeight="1" x14ac:dyDescent="0.25">
      <c r="A39" s="169" t="s">
        <v>39</v>
      </c>
      <c r="B39" s="169"/>
      <c r="C39" s="169"/>
      <c r="D39" s="169"/>
      <c r="E39" s="169"/>
      <c r="F39" s="169"/>
      <c r="G39" s="169"/>
      <c r="H39" s="169"/>
      <c r="I39" s="169"/>
      <c r="J39" s="169"/>
      <c r="K39" s="169"/>
      <c r="L39" s="169"/>
      <c r="M39" s="169"/>
      <c r="N39" s="169"/>
      <c r="O39" s="169"/>
      <c r="P39" s="63"/>
      <c r="Q39" s="63"/>
    </row>
    <row r="40" spans="1:17" x14ac:dyDescent="0.25">
      <c r="A40" s="122" t="s">
        <v>40</v>
      </c>
      <c r="B40" s="122"/>
      <c r="C40" s="122"/>
      <c r="D40" s="122"/>
      <c r="E40" s="122"/>
      <c r="F40" s="122"/>
      <c r="G40" s="122"/>
      <c r="H40" s="122"/>
      <c r="I40" s="122"/>
      <c r="J40" s="122"/>
      <c r="K40" s="122"/>
      <c r="L40" s="122"/>
      <c r="M40" s="122"/>
      <c r="N40" s="122"/>
      <c r="O40" s="122"/>
      <c r="P40" s="5"/>
      <c r="Q40" s="5"/>
    </row>
    <row r="41" spans="1:17" x14ac:dyDescent="0.25">
      <c r="A41" s="170" t="s">
        <v>41</v>
      </c>
      <c r="B41" s="170"/>
      <c r="C41" s="170"/>
      <c r="D41" s="170"/>
      <c r="E41" s="170"/>
      <c r="F41" s="170"/>
      <c r="G41" s="170"/>
      <c r="H41" s="170"/>
      <c r="I41" s="170"/>
      <c r="J41" s="170"/>
      <c r="K41" s="170"/>
      <c r="L41" s="170"/>
      <c r="M41" s="170"/>
      <c r="N41" s="170"/>
      <c r="O41" s="170"/>
      <c r="P41" s="5"/>
      <c r="Q41" s="5"/>
    </row>
  </sheetData>
  <sheetProtection selectLockedCells="1"/>
  <mergeCells count="35">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 ref="M9:N9"/>
    <mergeCell ref="D11:E11"/>
    <mergeCell ref="F11:I11"/>
    <mergeCell ref="K11:L11"/>
    <mergeCell ref="M11:N11"/>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view="pageBreakPreview" zoomScaleNormal="90" zoomScaleSheetLayoutView="100" workbookViewId="0">
      <selection activeCell="B17" sqref="B17"/>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7" style="4" customWidth="1"/>
    <col min="5" max="5" width="16.28515625" style="4" customWidth="1"/>
    <col min="6" max="6" width="18.28515625" style="4" customWidth="1"/>
    <col min="7" max="7" width="15.85546875" style="4" customWidth="1"/>
    <col min="8" max="13" width="11.42578125" style="4"/>
    <col min="14" max="14" width="35" style="4" customWidth="1"/>
    <col min="15" max="16384" width="11.42578125" style="4"/>
  </cols>
  <sheetData>
    <row r="1" spans="1:18" x14ac:dyDescent="0.25">
      <c r="A1" s="2"/>
      <c r="B1" s="2"/>
      <c r="C1" s="2"/>
      <c r="D1" s="2"/>
      <c r="E1" s="2"/>
      <c r="F1" s="3"/>
      <c r="G1" s="2"/>
      <c r="H1" s="2"/>
      <c r="I1" s="2"/>
      <c r="J1" s="2"/>
    </row>
    <row r="2" spans="1:18" ht="15.75" customHeight="1" x14ac:dyDescent="0.25">
      <c r="A2" s="126"/>
      <c r="B2" s="198" t="s">
        <v>0</v>
      </c>
      <c r="C2" s="199"/>
      <c r="D2" s="199"/>
      <c r="E2" s="199"/>
      <c r="F2" s="199"/>
      <c r="G2" s="199"/>
      <c r="H2" s="199"/>
      <c r="I2" s="199"/>
      <c r="J2" s="199"/>
      <c r="K2" s="199"/>
      <c r="L2" s="200"/>
      <c r="M2" s="193" t="s">
        <v>110</v>
      </c>
      <c r="N2" s="194"/>
    </row>
    <row r="3" spans="1:18" ht="15.75" customHeight="1" x14ac:dyDescent="0.25">
      <c r="A3" s="126"/>
      <c r="B3" s="198" t="s">
        <v>2</v>
      </c>
      <c r="C3" s="199"/>
      <c r="D3" s="199"/>
      <c r="E3" s="199"/>
      <c r="F3" s="199"/>
      <c r="G3" s="199"/>
      <c r="H3" s="199"/>
      <c r="I3" s="199"/>
      <c r="J3" s="199"/>
      <c r="K3" s="199"/>
      <c r="L3" s="200"/>
      <c r="M3" s="193" t="s">
        <v>105</v>
      </c>
      <c r="N3" s="194"/>
    </row>
    <row r="4" spans="1:18" ht="16.5" customHeight="1" x14ac:dyDescent="0.25">
      <c r="A4" s="126"/>
      <c r="B4" s="201" t="s">
        <v>3</v>
      </c>
      <c r="C4" s="202"/>
      <c r="D4" s="202"/>
      <c r="E4" s="202"/>
      <c r="F4" s="202"/>
      <c r="G4" s="202"/>
      <c r="H4" s="202"/>
      <c r="I4" s="202"/>
      <c r="J4" s="202"/>
      <c r="K4" s="202"/>
      <c r="L4" s="203"/>
      <c r="M4" s="193" t="s">
        <v>109</v>
      </c>
      <c r="N4" s="194"/>
    </row>
    <row r="5" spans="1:18" ht="15" customHeight="1" x14ac:dyDescent="0.25">
      <c r="A5" s="126"/>
      <c r="B5" s="204"/>
      <c r="C5" s="205"/>
      <c r="D5" s="205"/>
      <c r="E5" s="205"/>
      <c r="F5" s="205"/>
      <c r="G5" s="205"/>
      <c r="H5" s="205"/>
      <c r="I5" s="205"/>
      <c r="J5" s="205"/>
      <c r="K5" s="205"/>
      <c r="L5" s="206"/>
      <c r="M5" s="193" t="s">
        <v>51</v>
      </c>
      <c r="N5" s="194"/>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48" t="s">
        <v>6</v>
      </c>
      <c r="B9" s="149"/>
      <c r="C9" s="2"/>
      <c r="D9" s="133" t="s">
        <v>7</v>
      </c>
      <c r="E9" s="134"/>
      <c r="F9" s="171"/>
      <c r="G9" s="172"/>
      <c r="H9" s="172"/>
      <c r="I9" s="173"/>
      <c r="J9" s="2"/>
      <c r="K9" s="133" t="s">
        <v>8</v>
      </c>
      <c r="L9" s="134"/>
      <c r="M9" s="131"/>
      <c r="N9" s="132"/>
    </row>
    <row r="10" spans="1:18" ht="8.25" customHeight="1" x14ac:dyDescent="0.25">
      <c r="A10" s="150"/>
      <c r="B10" s="151"/>
      <c r="C10" s="7"/>
      <c r="D10" s="2"/>
      <c r="E10" s="8"/>
      <c r="F10" s="8"/>
      <c r="G10" s="2"/>
      <c r="H10" s="2"/>
      <c r="I10" s="2"/>
      <c r="J10" s="2"/>
      <c r="M10" s="8"/>
      <c r="N10" s="2"/>
    </row>
    <row r="11" spans="1:18" ht="30" customHeight="1" x14ac:dyDescent="0.25">
      <c r="A11" s="152"/>
      <c r="B11" s="153"/>
      <c r="C11" s="2"/>
      <c r="D11" s="133" t="s">
        <v>9</v>
      </c>
      <c r="E11" s="134"/>
      <c r="F11" s="135"/>
      <c r="G11" s="136"/>
      <c r="H11" s="136"/>
      <c r="I11" s="137"/>
      <c r="J11" s="2"/>
      <c r="K11" s="133" t="s">
        <v>10</v>
      </c>
      <c r="L11" s="134"/>
      <c r="M11" s="129"/>
      <c r="N11" s="130"/>
      <c r="O11" s="22"/>
    </row>
    <row r="12" spans="1:18" ht="9.9499999999999993" customHeight="1" thickBot="1" x14ac:dyDescent="0.3">
      <c r="A12" s="2"/>
      <c r="B12" s="2"/>
      <c r="C12" s="2"/>
      <c r="D12" s="2"/>
      <c r="E12" s="2"/>
      <c r="F12" s="2"/>
      <c r="G12" s="2"/>
    </row>
    <row r="13" spans="1:18" ht="38.25" x14ac:dyDescent="0.25">
      <c r="A13" s="26" t="s">
        <v>52</v>
      </c>
      <c r="B13" s="27" t="s">
        <v>53</v>
      </c>
      <c r="C13" s="27" t="s">
        <v>54</v>
      </c>
      <c r="D13" s="27" t="s">
        <v>55</v>
      </c>
      <c r="E13" s="27" t="s">
        <v>55</v>
      </c>
      <c r="F13" s="27" t="s">
        <v>55</v>
      </c>
      <c r="G13" s="99" t="s">
        <v>55</v>
      </c>
      <c r="I13" s="92"/>
      <c r="J13" s="92"/>
      <c r="K13" s="92"/>
      <c r="L13" s="92"/>
      <c r="M13" s="92"/>
      <c r="N13" s="92"/>
      <c r="O13" s="92"/>
      <c r="P13" s="92"/>
      <c r="Q13" s="92"/>
      <c r="R13" s="92"/>
    </row>
    <row r="14" spans="1:18" ht="30" customHeight="1" x14ac:dyDescent="0.25">
      <c r="A14" s="100">
        <v>1</v>
      </c>
      <c r="B14" s="39"/>
      <c r="C14" s="12"/>
      <c r="D14" s="114"/>
      <c r="E14" s="114"/>
      <c r="F14" s="114"/>
      <c r="G14" s="115"/>
      <c r="I14" s="93"/>
      <c r="J14" s="93"/>
      <c r="K14" s="93"/>
      <c r="L14" s="93"/>
      <c r="M14" s="93"/>
      <c r="N14" s="93"/>
      <c r="O14" s="93"/>
      <c r="P14" s="93"/>
      <c r="Q14" s="93"/>
      <c r="R14" s="93"/>
    </row>
    <row r="15" spans="1:18" ht="30" customHeight="1" x14ac:dyDescent="0.25">
      <c r="A15" s="30">
        <f>+A14+1</f>
        <v>2</v>
      </c>
      <c r="B15" s="39"/>
      <c r="C15" s="12"/>
      <c r="D15" s="114"/>
      <c r="E15" s="114"/>
      <c r="F15" s="114"/>
      <c r="G15" s="115"/>
      <c r="H15" s="93"/>
      <c r="I15" s="93"/>
      <c r="J15" s="93"/>
      <c r="K15" s="93"/>
      <c r="L15" s="93"/>
      <c r="M15" s="93"/>
      <c r="N15" s="93"/>
      <c r="O15" s="93"/>
      <c r="P15" s="93"/>
      <c r="Q15" s="93"/>
      <c r="R15" s="93"/>
    </row>
    <row r="16" spans="1:18" ht="35.25" customHeight="1" x14ac:dyDescent="0.25">
      <c r="A16" s="30">
        <f t="shared" ref="A16:A17" si="0">+A15+1</f>
        <v>3</v>
      </c>
      <c r="B16" s="39"/>
      <c r="C16" s="12"/>
      <c r="D16" s="114"/>
      <c r="E16" s="114"/>
      <c r="F16" s="114"/>
      <c r="G16" s="115"/>
      <c r="H16" s="93"/>
      <c r="I16" s="93"/>
      <c r="J16" s="93"/>
      <c r="K16" s="93"/>
      <c r="L16" s="93"/>
      <c r="M16" s="93"/>
      <c r="N16" s="93"/>
      <c r="O16" s="93"/>
      <c r="P16" s="93"/>
      <c r="Q16" s="93"/>
      <c r="R16" s="93"/>
    </row>
    <row r="17" spans="1:18" ht="97.5" customHeight="1" thickBot="1" x14ac:dyDescent="0.3">
      <c r="A17" s="32">
        <f t="shared" si="0"/>
        <v>4</v>
      </c>
      <c r="B17" s="50" t="s">
        <v>56</v>
      </c>
      <c r="C17" s="34"/>
      <c r="D17" s="189"/>
      <c r="E17" s="190"/>
      <c r="F17" s="190"/>
      <c r="G17" s="191"/>
      <c r="H17" s="93"/>
      <c r="I17" s="93"/>
      <c r="J17" s="93"/>
      <c r="K17" s="93"/>
      <c r="L17" s="93"/>
      <c r="M17" s="93"/>
      <c r="N17" s="93"/>
      <c r="O17" s="93"/>
      <c r="P17" s="93"/>
      <c r="Q17" s="93"/>
      <c r="R17" s="93"/>
    </row>
    <row r="18" spans="1:18" ht="18" customHeight="1" thickBot="1" x14ac:dyDescent="0.3">
      <c r="A18" s="94"/>
      <c r="B18" s="95"/>
      <c r="C18" s="96"/>
      <c r="D18" s="97"/>
      <c r="E18" s="97"/>
      <c r="F18" s="97"/>
      <c r="G18" s="97"/>
      <c r="H18" s="98"/>
      <c r="I18" s="98"/>
      <c r="J18" s="98"/>
      <c r="K18" s="98"/>
      <c r="L18" s="98"/>
      <c r="M18" s="98"/>
      <c r="N18" s="98"/>
      <c r="O18" s="93"/>
      <c r="P18" s="93"/>
      <c r="Q18" s="93"/>
      <c r="R18" s="93"/>
    </row>
    <row r="19" spans="1:18" ht="18" customHeight="1" thickBot="1" x14ac:dyDescent="0.3">
      <c r="A19" s="154" t="s">
        <v>26</v>
      </c>
      <c r="B19" s="155"/>
      <c r="C19" s="155"/>
      <c r="D19" s="155"/>
      <c r="E19" s="155"/>
      <c r="F19" s="155"/>
      <c r="G19" s="174"/>
      <c r="H19" s="98"/>
      <c r="I19" s="98"/>
      <c r="J19" s="98"/>
      <c r="K19" s="98"/>
      <c r="L19" s="98"/>
      <c r="M19" s="98"/>
      <c r="N19" s="98"/>
      <c r="O19" s="93"/>
      <c r="P19" s="93"/>
      <c r="Q19" s="93"/>
      <c r="R19" s="93"/>
    </row>
    <row r="20" spans="1:18" ht="195" customHeight="1" thickBot="1" x14ac:dyDescent="0.3">
      <c r="A20" s="195" t="s">
        <v>108</v>
      </c>
      <c r="B20" s="196"/>
      <c r="C20" s="196"/>
      <c r="D20" s="196"/>
      <c r="E20" s="196"/>
      <c r="F20" s="196"/>
      <c r="G20" s="197"/>
      <c r="H20" s="98"/>
      <c r="I20" s="98"/>
      <c r="J20" s="98"/>
      <c r="K20" s="98"/>
      <c r="L20" s="98"/>
      <c r="M20" s="98"/>
      <c r="N20" s="98"/>
      <c r="O20" s="93"/>
      <c r="P20" s="93"/>
      <c r="Q20" s="93"/>
      <c r="R20" s="93"/>
    </row>
    <row r="21" spans="1:18" x14ac:dyDescent="0.25">
      <c r="H21" s="93"/>
      <c r="I21" s="93"/>
      <c r="J21" s="93"/>
      <c r="K21" s="93"/>
      <c r="L21" s="93"/>
      <c r="M21" s="93"/>
      <c r="N21" s="93"/>
      <c r="O21" s="93"/>
      <c r="P21" s="93"/>
      <c r="Q21" s="93"/>
      <c r="R21" s="93"/>
    </row>
    <row r="22" spans="1:18" ht="50.1" customHeight="1" thickBot="1" x14ac:dyDescent="0.3">
      <c r="B22" s="147"/>
      <c r="C22" s="147"/>
      <c r="D22" s="2"/>
      <c r="H22" s="93"/>
      <c r="I22" s="93"/>
      <c r="J22" s="93"/>
      <c r="K22" s="93"/>
      <c r="L22" s="93"/>
      <c r="M22" s="93"/>
      <c r="N22" s="93"/>
      <c r="O22" s="93"/>
      <c r="P22" s="93"/>
      <c r="Q22" s="93"/>
      <c r="R22" s="93"/>
    </row>
    <row r="23" spans="1:18" x14ac:dyDescent="0.25">
      <c r="B23" s="192" t="s">
        <v>36</v>
      </c>
      <c r="C23" s="192"/>
      <c r="H23" s="93"/>
      <c r="I23" s="93"/>
      <c r="J23" s="93"/>
      <c r="K23" s="93"/>
      <c r="L23" s="93"/>
      <c r="M23" s="93"/>
      <c r="N23" s="93"/>
      <c r="O23" s="93"/>
      <c r="P23" s="93"/>
      <c r="Q23" s="93"/>
      <c r="R23" s="93"/>
    </row>
    <row r="24" spans="1:18" x14ac:dyDescent="0.25">
      <c r="H24" s="93"/>
      <c r="I24" s="93"/>
      <c r="J24" s="93"/>
      <c r="K24" s="93"/>
      <c r="L24" s="93"/>
      <c r="M24" s="93"/>
      <c r="N24" s="93"/>
      <c r="O24" s="93"/>
      <c r="P24" s="93"/>
      <c r="Q24" s="93"/>
      <c r="R24" s="93"/>
    </row>
    <row r="25" spans="1:18" x14ac:dyDescent="0.25">
      <c r="A25" s="5" t="s">
        <v>50</v>
      </c>
      <c r="H25" s="93"/>
      <c r="I25" s="93"/>
      <c r="J25" s="93"/>
      <c r="K25" s="93"/>
      <c r="L25" s="93"/>
      <c r="M25" s="93"/>
      <c r="N25" s="93"/>
      <c r="O25" s="93"/>
      <c r="P25" s="93"/>
      <c r="Q25" s="93"/>
      <c r="R25" s="93"/>
    </row>
    <row r="26" spans="1:18" x14ac:dyDescent="0.25">
      <c r="A26" s="168" t="s">
        <v>38</v>
      </c>
      <c r="B26" s="168"/>
      <c r="C26" s="168"/>
      <c r="D26" s="168"/>
      <c r="E26" s="168"/>
      <c r="F26" s="168"/>
      <c r="G26" s="168"/>
      <c r="H26" s="168"/>
      <c r="I26" s="168"/>
      <c r="J26" s="168"/>
      <c r="K26" s="168"/>
      <c r="L26" s="168"/>
      <c r="M26" s="168"/>
      <c r="N26" s="168"/>
      <c r="O26" s="2"/>
      <c r="P26" s="2"/>
      <c r="Q26" s="2"/>
    </row>
    <row r="27" spans="1:18" ht="15" customHeight="1" x14ac:dyDescent="0.25">
      <c r="A27" s="169" t="s">
        <v>39</v>
      </c>
      <c r="B27" s="169"/>
      <c r="C27" s="169"/>
      <c r="D27" s="169"/>
      <c r="E27" s="169"/>
      <c r="F27" s="169"/>
      <c r="G27" s="169"/>
      <c r="H27" s="169"/>
      <c r="I27" s="169"/>
      <c r="J27" s="169"/>
      <c r="K27" s="169"/>
      <c r="L27" s="169"/>
      <c r="M27" s="169"/>
      <c r="N27" s="169"/>
      <c r="O27" s="63"/>
      <c r="P27" s="63"/>
      <c r="Q27" s="63"/>
    </row>
    <row r="28" spans="1:18" x14ac:dyDescent="0.25">
      <c r="A28" s="170" t="s">
        <v>40</v>
      </c>
      <c r="B28" s="170"/>
      <c r="C28" s="170"/>
      <c r="D28" s="170"/>
      <c r="E28" s="170"/>
      <c r="F28" s="170"/>
      <c r="G28" s="170"/>
      <c r="H28" s="170"/>
      <c r="I28" s="170"/>
      <c r="J28" s="170"/>
      <c r="K28" s="170"/>
      <c r="L28" s="170"/>
      <c r="M28" s="170"/>
      <c r="N28" s="170"/>
      <c r="O28" s="5"/>
      <c r="P28" s="5"/>
      <c r="Q28" s="5"/>
    </row>
    <row r="29" spans="1:18" x14ac:dyDescent="0.25">
      <c r="A29" s="170" t="s">
        <v>41</v>
      </c>
      <c r="B29" s="170"/>
      <c r="C29" s="170"/>
      <c r="D29" s="170"/>
      <c r="E29" s="170"/>
      <c r="F29" s="170"/>
      <c r="G29" s="170"/>
      <c r="H29" s="170"/>
      <c r="I29" s="170"/>
      <c r="J29" s="170"/>
      <c r="K29" s="170"/>
      <c r="L29" s="170"/>
      <c r="M29" s="170"/>
      <c r="N29" s="170"/>
      <c r="O29" s="5"/>
      <c r="P29" s="5"/>
      <c r="Q29" s="5"/>
    </row>
  </sheetData>
  <sheetProtection selectLockedCells="1"/>
  <mergeCells count="26">
    <mergeCell ref="A19:G19"/>
    <mergeCell ref="A20:G20"/>
    <mergeCell ref="B2:L2"/>
    <mergeCell ref="B3:L3"/>
    <mergeCell ref="B4:L5"/>
    <mergeCell ref="M11:N11"/>
    <mergeCell ref="M2:N2"/>
    <mergeCell ref="M3:N3"/>
    <mergeCell ref="M4:N4"/>
    <mergeCell ref="M5:N5"/>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view="pageBreakPreview" zoomScale="70" zoomScaleNormal="74" zoomScaleSheetLayoutView="70" zoomScalePageLayoutView="55" workbookViewId="0">
      <selection activeCell="F14" sqref="F14"/>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19.855468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26"/>
      <c r="B2" s="127" t="s">
        <v>0</v>
      </c>
      <c r="C2" s="127"/>
      <c r="D2" s="127"/>
      <c r="E2" s="127"/>
      <c r="F2" s="127"/>
      <c r="G2" s="127"/>
      <c r="H2" s="127"/>
      <c r="I2" s="127"/>
      <c r="J2" s="127"/>
      <c r="K2" s="127"/>
      <c r="L2" s="127"/>
      <c r="M2" s="127"/>
      <c r="N2" s="193" t="s">
        <v>110</v>
      </c>
      <c r="O2" s="194"/>
    </row>
    <row r="3" spans="1:15" ht="15.75" customHeight="1" x14ac:dyDescent="0.25">
      <c r="A3" s="126"/>
      <c r="B3" s="127" t="s">
        <v>2</v>
      </c>
      <c r="C3" s="127"/>
      <c r="D3" s="127"/>
      <c r="E3" s="127"/>
      <c r="F3" s="127"/>
      <c r="G3" s="127"/>
      <c r="H3" s="127"/>
      <c r="I3" s="127"/>
      <c r="J3" s="127"/>
      <c r="K3" s="127"/>
      <c r="L3" s="127"/>
      <c r="M3" s="127"/>
      <c r="N3" s="193" t="s">
        <v>105</v>
      </c>
      <c r="O3" s="194"/>
    </row>
    <row r="4" spans="1:15" ht="16.5" customHeight="1" x14ac:dyDescent="0.25">
      <c r="A4" s="126"/>
      <c r="B4" s="127" t="s">
        <v>3</v>
      </c>
      <c r="C4" s="127"/>
      <c r="D4" s="127"/>
      <c r="E4" s="127"/>
      <c r="F4" s="127"/>
      <c r="G4" s="127"/>
      <c r="H4" s="127"/>
      <c r="I4" s="127"/>
      <c r="J4" s="127"/>
      <c r="K4" s="127"/>
      <c r="L4" s="127"/>
      <c r="M4" s="127"/>
      <c r="N4" s="193" t="s">
        <v>109</v>
      </c>
      <c r="O4" s="194"/>
    </row>
    <row r="5" spans="1:15" ht="15" customHeight="1" x14ac:dyDescent="0.25">
      <c r="A5" s="126"/>
      <c r="B5" s="127"/>
      <c r="C5" s="127"/>
      <c r="D5" s="127"/>
      <c r="E5" s="127"/>
      <c r="F5" s="127"/>
      <c r="G5" s="127"/>
      <c r="H5" s="127"/>
      <c r="I5" s="127"/>
      <c r="J5" s="127"/>
      <c r="K5" s="127"/>
      <c r="L5" s="127"/>
      <c r="M5" s="127"/>
      <c r="N5" s="193" t="s">
        <v>57</v>
      </c>
      <c r="O5" s="194"/>
    </row>
    <row r="6" spans="1:15" x14ac:dyDescent="0.25">
      <c r="J6" s="4"/>
    </row>
    <row r="7" spans="1:15" x14ac:dyDescent="0.25">
      <c r="A7" s="5" t="s">
        <v>5</v>
      </c>
      <c r="J7" s="4"/>
    </row>
    <row r="8" spans="1:15" ht="9.9499999999999993" customHeight="1" x14ac:dyDescent="0.25">
      <c r="A8" s="6"/>
      <c r="J8" s="4"/>
    </row>
    <row r="9" spans="1:15" ht="30" customHeight="1" x14ac:dyDescent="0.25">
      <c r="A9" s="217" t="s">
        <v>6</v>
      </c>
      <c r="B9" s="217"/>
      <c r="C9" s="217"/>
      <c r="E9" s="133" t="s">
        <v>7</v>
      </c>
      <c r="F9" s="134"/>
      <c r="G9" s="218"/>
      <c r="H9" s="219"/>
      <c r="I9" s="219"/>
      <c r="J9" s="220"/>
      <c r="L9" s="133" t="s">
        <v>8</v>
      </c>
      <c r="M9" s="134"/>
      <c r="N9" s="224"/>
      <c r="O9" s="225"/>
    </row>
    <row r="10" spans="1:15" ht="8.25" customHeight="1" x14ac:dyDescent="0.25">
      <c r="A10" s="217"/>
      <c r="B10" s="217"/>
      <c r="C10" s="217"/>
      <c r="D10" s="8"/>
      <c r="E10" s="8"/>
      <c r="J10" s="4"/>
      <c r="L10" s="8"/>
      <c r="M10" s="2"/>
    </row>
    <row r="11" spans="1:15" ht="30" customHeight="1" x14ac:dyDescent="0.25">
      <c r="A11" s="217"/>
      <c r="B11" s="217"/>
      <c r="C11" s="217"/>
      <c r="E11" s="133" t="s">
        <v>9</v>
      </c>
      <c r="F11" s="134"/>
      <c r="G11" s="221"/>
      <c r="H11" s="222"/>
      <c r="I11" s="222"/>
      <c r="J11" s="223"/>
      <c r="L11" s="133" t="s">
        <v>10</v>
      </c>
      <c r="M11" s="134"/>
      <c r="N11" s="226"/>
      <c r="O11" s="227"/>
    </row>
    <row r="12" spans="1:15" ht="9.9499999999999993" customHeight="1" thickBot="1" x14ac:dyDescent="0.3"/>
    <row r="13" spans="1:15" s="10" customFormat="1" ht="111.75" customHeight="1" x14ac:dyDescent="0.25">
      <c r="A13" s="26" t="s">
        <v>11</v>
      </c>
      <c r="B13" s="27" t="s">
        <v>58</v>
      </c>
      <c r="C13" s="27" t="s">
        <v>12</v>
      </c>
      <c r="D13" s="27" t="s">
        <v>14</v>
      </c>
      <c r="E13" s="27" t="s">
        <v>15</v>
      </c>
      <c r="F13" s="28" t="s">
        <v>16</v>
      </c>
      <c r="G13" s="28" t="s">
        <v>17</v>
      </c>
      <c r="H13" s="28" t="s">
        <v>18</v>
      </c>
      <c r="I13" s="28" t="s">
        <v>47</v>
      </c>
      <c r="J13" s="28" t="s">
        <v>20</v>
      </c>
      <c r="K13" s="28" t="s">
        <v>21</v>
      </c>
      <c r="L13" s="28" t="s">
        <v>22</v>
      </c>
      <c r="M13" s="28" t="s">
        <v>23</v>
      </c>
      <c r="N13" s="28" t="s">
        <v>24</v>
      </c>
      <c r="O13" s="29" t="s">
        <v>25</v>
      </c>
    </row>
    <row r="14" spans="1:15" s="10" customFormat="1" ht="35.25" customHeight="1" x14ac:dyDescent="0.25">
      <c r="A14" s="207">
        <v>1</v>
      </c>
      <c r="B14" s="210"/>
      <c r="C14" s="11"/>
      <c r="D14" s="12"/>
      <c r="E14" s="16"/>
      <c r="F14" s="116"/>
      <c r="G14" s="69"/>
      <c r="H14" s="1">
        <f t="shared" ref="H14:H33" si="0">+ROUND(F14*G14,0)</f>
        <v>0</v>
      </c>
      <c r="I14" s="69"/>
      <c r="J14" s="1">
        <f t="shared" ref="J14:J33" si="1">ROUND(F14*I14,0)</f>
        <v>0</v>
      </c>
      <c r="K14" s="1">
        <f>ROUND(F14+H14+J14,0)</f>
        <v>0</v>
      </c>
      <c r="L14" s="1">
        <f t="shared" ref="L14:L33" si="2">ROUND(F14*D14,0)</f>
        <v>0</v>
      </c>
      <c r="M14" s="1">
        <f t="shared" ref="M14:M33" si="3">ROUND(L14*G14,0)</f>
        <v>0</v>
      </c>
      <c r="N14" s="1">
        <f t="shared" ref="N14:N33" si="4">ROUND(L14*I14,0)</f>
        <v>0</v>
      </c>
      <c r="O14" s="31">
        <f t="shared" ref="O14:O33" si="5">ROUND(L14+N14+M14,0)</f>
        <v>0</v>
      </c>
    </row>
    <row r="15" spans="1:15" s="10" customFormat="1" ht="35.25" customHeight="1" x14ac:dyDescent="0.25">
      <c r="A15" s="208"/>
      <c r="B15" s="211"/>
      <c r="C15" s="11"/>
      <c r="D15" s="12"/>
      <c r="E15" s="16"/>
      <c r="F15" s="116"/>
      <c r="G15" s="69"/>
      <c r="H15" s="1">
        <f t="shared" si="0"/>
        <v>0</v>
      </c>
      <c r="I15" s="69"/>
      <c r="J15" s="1">
        <f t="shared" si="1"/>
        <v>0</v>
      </c>
      <c r="K15" s="1">
        <f t="shared" ref="K15:K33" si="6">ROUND(F15+H15+J15,0)</f>
        <v>0</v>
      </c>
      <c r="L15" s="1">
        <f t="shared" si="2"/>
        <v>0</v>
      </c>
      <c r="M15" s="1">
        <f t="shared" si="3"/>
        <v>0</v>
      </c>
      <c r="N15" s="1">
        <f t="shared" si="4"/>
        <v>0</v>
      </c>
      <c r="O15" s="31">
        <f t="shared" si="5"/>
        <v>0</v>
      </c>
    </row>
    <row r="16" spans="1:15" s="10" customFormat="1" ht="35.25" customHeight="1" x14ac:dyDescent="0.25">
      <c r="A16" s="208"/>
      <c r="B16" s="211"/>
      <c r="C16" s="11"/>
      <c r="D16" s="12"/>
      <c r="E16" s="16"/>
      <c r="F16" s="116"/>
      <c r="G16" s="69"/>
      <c r="H16" s="1">
        <f t="shared" si="0"/>
        <v>0</v>
      </c>
      <c r="I16" s="69"/>
      <c r="J16" s="1">
        <f t="shared" si="1"/>
        <v>0</v>
      </c>
      <c r="K16" s="1">
        <f t="shared" si="6"/>
        <v>0</v>
      </c>
      <c r="L16" s="1">
        <f t="shared" si="2"/>
        <v>0</v>
      </c>
      <c r="M16" s="1">
        <f t="shared" si="3"/>
        <v>0</v>
      </c>
      <c r="N16" s="1">
        <f t="shared" si="4"/>
        <v>0</v>
      </c>
      <c r="O16" s="31">
        <f t="shared" si="5"/>
        <v>0</v>
      </c>
    </row>
    <row r="17" spans="1:15" s="10" customFormat="1" ht="35.25" customHeight="1" x14ac:dyDescent="0.25">
      <c r="A17" s="209"/>
      <c r="B17" s="212"/>
      <c r="C17" s="11"/>
      <c r="D17" s="12"/>
      <c r="E17" s="16"/>
      <c r="F17" s="116"/>
      <c r="G17" s="69"/>
      <c r="H17" s="1">
        <f t="shared" si="0"/>
        <v>0</v>
      </c>
      <c r="I17" s="69"/>
      <c r="J17" s="1">
        <f t="shared" si="1"/>
        <v>0</v>
      </c>
      <c r="K17" s="1">
        <f t="shared" si="6"/>
        <v>0</v>
      </c>
      <c r="L17" s="1">
        <f t="shared" si="2"/>
        <v>0</v>
      </c>
      <c r="M17" s="1">
        <f t="shared" si="3"/>
        <v>0</v>
      </c>
      <c r="N17" s="1">
        <f t="shared" si="4"/>
        <v>0</v>
      </c>
      <c r="O17" s="31">
        <f t="shared" si="5"/>
        <v>0</v>
      </c>
    </row>
    <row r="18" spans="1:15" s="10" customFormat="1" ht="35.25" customHeight="1" x14ac:dyDescent="0.25">
      <c r="A18" s="207">
        <v>2</v>
      </c>
      <c r="B18" s="210"/>
      <c r="C18" s="11"/>
      <c r="D18" s="12"/>
      <c r="E18" s="16"/>
      <c r="F18" s="116"/>
      <c r="G18" s="69"/>
      <c r="H18" s="1">
        <f t="shared" si="0"/>
        <v>0</v>
      </c>
      <c r="I18" s="69"/>
      <c r="J18" s="1">
        <f t="shared" si="1"/>
        <v>0</v>
      </c>
      <c r="K18" s="1">
        <f t="shared" si="6"/>
        <v>0</v>
      </c>
      <c r="L18" s="1">
        <f t="shared" si="2"/>
        <v>0</v>
      </c>
      <c r="M18" s="1">
        <f t="shared" si="3"/>
        <v>0</v>
      </c>
      <c r="N18" s="1">
        <f t="shared" si="4"/>
        <v>0</v>
      </c>
      <c r="O18" s="31">
        <f t="shared" si="5"/>
        <v>0</v>
      </c>
    </row>
    <row r="19" spans="1:15" s="10" customFormat="1" ht="35.25" customHeight="1" x14ac:dyDescent="0.25">
      <c r="A19" s="208"/>
      <c r="B19" s="211"/>
      <c r="C19" s="11"/>
      <c r="D19" s="12"/>
      <c r="E19" s="16"/>
      <c r="F19" s="116"/>
      <c r="G19" s="69"/>
      <c r="H19" s="1">
        <f t="shared" si="0"/>
        <v>0</v>
      </c>
      <c r="I19" s="69"/>
      <c r="J19" s="1">
        <f t="shared" si="1"/>
        <v>0</v>
      </c>
      <c r="K19" s="1">
        <f t="shared" si="6"/>
        <v>0</v>
      </c>
      <c r="L19" s="1">
        <f t="shared" si="2"/>
        <v>0</v>
      </c>
      <c r="M19" s="1">
        <f t="shared" si="3"/>
        <v>0</v>
      </c>
      <c r="N19" s="1">
        <f t="shared" si="4"/>
        <v>0</v>
      </c>
      <c r="O19" s="31">
        <f t="shared" si="5"/>
        <v>0</v>
      </c>
    </row>
    <row r="20" spans="1:15" s="10" customFormat="1" ht="35.25" customHeight="1" x14ac:dyDescent="0.25">
      <c r="A20" s="208"/>
      <c r="B20" s="211"/>
      <c r="C20" s="11"/>
      <c r="D20" s="12"/>
      <c r="E20" s="16"/>
      <c r="F20" s="116"/>
      <c r="G20" s="69"/>
      <c r="H20" s="1">
        <f t="shared" si="0"/>
        <v>0</v>
      </c>
      <c r="I20" s="69"/>
      <c r="J20" s="1">
        <f t="shared" si="1"/>
        <v>0</v>
      </c>
      <c r="K20" s="1">
        <f t="shared" si="6"/>
        <v>0</v>
      </c>
      <c r="L20" s="1">
        <f t="shared" si="2"/>
        <v>0</v>
      </c>
      <c r="M20" s="1">
        <f t="shared" si="3"/>
        <v>0</v>
      </c>
      <c r="N20" s="1">
        <f t="shared" si="4"/>
        <v>0</v>
      </c>
      <c r="O20" s="31">
        <f t="shared" si="5"/>
        <v>0</v>
      </c>
    </row>
    <row r="21" spans="1:15" s="10" customFormat="1" ht="35.25" customHeight="1" x14ac:dyDescent="0.25">
      <c r="A21" s="209"/>
      <c r="B21" s="212"/>
      <c r="C21" s="11"/>
      <c r="D21" s="12"/>
      <c r="E21" s="16"/>
      <c r="F21" s="116"/>
      <c r="G21" s="69"/>
      <c r="H21" s="1">
        <f t="shared" si="0"/>
        <v>0</v>
      </c>
      <c r="I21" s="69"/>
      <c r="J21" s="1">
        <f t="shared" si="1"/>
        <v>0</v>
      </c>
      <c r="K21" s="1">
        <f t="shared" si="6"/>
        <v>0</v>
      </c>
      <c r="L21" s="1">
        <f t="shared" si="2"/>
        <v>0</v>
      </c>
      <c r="M21" s="1">
        <f t="shared" si="3"/>
        <v>0</v>
      </c>
      <c r="N21" s="1">
        <f t="shared" si="4"/>
        <v>0</v>
      </c>
      <c r="O21" s="31">
        <f t="shared" si="5"/>
        <v>0</v>
      </c>
    </row>
    <row r="22" spans="1:15" s="10" customFormat="1" ht="35.25" customHeight="1" x14ac:dyDescent="0.25">
      <c r="A22" s="207">
        <v>3</v>
      </c>
      <c r="B22" s="210"/>
      <c r="C22" s="11"/>
      <c r="D22" s="12"/>
      <c r="E22" s="16"/>
      <c r="F22" s="116"/>
      <c r="G22" s="69"/>
      <c r="H22" s="1">
        <f t="shared" si="0"/>
        <v>0</v>
      </c>
      <c r="I22" s="69"/>
      <c r="J22" s="1">
        <f t="shared" si="1"/>
        <v>0</v>
      </c>
      <c r="K22" s="1">
        <f t="shared" si="6"/>
        <v>0</v>
      </c>
      <c r="L22" s="1">
        <f t="shared" si="2"/>
        <v>0</v>
      </c>
      <c r="M22" s="1">
        <f t="shared" si="3"/>
        <v>0</v>
      </c>
      <c r="N22" s="1">
        <f t="shared" si="4"/>
        <v>0</v>
      </c>
      <c r="O22" s="31">
        <f t="shared" si="5"/>
        <v>0</v>
      </c>
    </row>
    <row r="23" spans="1:15" s="10" customFormat="1" ht="35.25" customHeight="1" x14ac:dyDescent="0.25">
      <c r="A23" s="208"/>
      <c r="B23" s="211"/>
      <c r="C23" s="11"/>
      <c r="D23" s="12"/>
      <c r="E23" s="16"/>
      <c r="F23" s="116"/>
      <c r="G23" s="69"/>
      <c r="H23" s="1">
        <f t="shared" si="0"/>
        <v>0</v>
      </c>
      <c r="I23" s="69"/>
      <c r="J23" s="1">
        <f t="shared" si="1"/>
        <v>0</v>
      </c>
      <c r="K23" s="1">
        <f t="shared" si="6"/>
        <v>0</v>
      </c>
      <c r="L23" s="1">
        <f t="shared" si="2"/>
        <v>0</v>
      </c>
      <c r="M23" s="1">
        <f t="shared" si="3"/>
        <v>0</v>
      </c>
      <c r="N23" s="1">
        <f t="shared" si="4"/>
        <v>0</v>
      </c>
      <c r="O23" s="31">
        <f t="shared" si="5"/>
        <v>0</v>
      </c>
    </row>
    <row r="24" spans="1:15" s="10" customFormat="1" ht="35.25" customHeight="1" x14ac:dyDescent="0.25">
      <c r="A24" s="208"/>
      <c r="B24" s="211"/>
      <c r="C24" s="11"/>
      <c r="D24" s="12"/>
      <c r="E24" s="16"/>
      <c r="F24" s="116"/>
      <c r="G24" s="69"/>
      <c r="H24" s="1">
        <f t="shared" si="0"/>
        <v>0</v>
      </c>
      <c r="I24" s="69"/>
      <c r="J24" s="1">
        <f t="shared" si="1"/>
        <v>0</v>
      </c>
      <c r="K24" s="1">
        <f t="shared" si="6"/>
        <v>0</v>
      </c>
      <c r="L24" s="1">
        <f t="shared" si="2"/>
        <v>0</v>
      </c>
      <c r="M24" s="1">
        <f t="shared" si="3"/>
        <v>0</v>
      </c>
      <c r="N24" s="1">
        <f t="shared" si="4"/>
        <v>0</v>
      </c>
      <c r="O24" s="31">
        <f t="shared" si="5"/>
        <v>0</v>
      </c>
    </row>
    <row r="25" spans="1:15" s="10" customFormat="1" ht="35.25" customHeight="1" x14ac:dyDescent="0.25">
      <c r="A25" s="209"/>
      <c r="B25" s="212"/>
      <c r="C25" s="11"/>
      <c r="D25" s="12"/>
      <c r="E25" s="16"/>
      <c r="F25" s="116"/>
      <c r="G25" s="69"/>
      <c r="H25" s="1">
        <f t="shared" si="0"/>
        <v>0</v>
      </c>
      <c r="I25" s="69"/>
      <c r="J25" s="1">
        <f t="shared" si="1"/>
        <v>0</v>
      </c>
      <c r="K25" s="1">
        <f t="shared" si="6"/>
        <v>0</v>
      </c>
      <c r="L25" s="1">
        <f t="shared" si="2"/>
        <v>0</v>
      </c>
      <c r="M25" s="1">
        <f t="shared" si="3"/>
        <v>0</v>
      </c>
      <c r="N25" s="1">
        <f t="shared" si="4"/>
        <v>0</v>
      </c>
      <c r="O25" s="31">
        <f t="shared" si="5"/>
        <v>0</v>
      </c>
    </row>
    <row r="26" spans="1:15" s="10" customFormat="1" ht="35.25" customHeight="1" x14ac:dyDescent="0.25">
      <c r="A26" s="207">
        <v>4</v>
      </c>
      <c r="B26" s="210"/>
      <c r="C26" s="11"/>
      <c r="D26" s="12"/>
      <c r="E26" s="16"/>
      <c r="F26" s="116"/>
      <c r="G26" s="69"/>
      <c r="H26" s="1">
        <f t="shared" si="0"/>
        <v>0</v>
      </c>
      <c r="I26" s="69"/>
      <c r="J26" s="1">
        <f t="shared" si="1"/>
        <v>0</v>
      </c>
      <c r="K26" s="1">
        <f t="shared" si="6"/>
        <v>0</v>
      </c>
      <c r="L26" s="1">
        <f t="shared" si="2"/>
        <v>0</v>
      </c>
      <c r="M26" s="1">
        <f t="shared" si="3"/>
        <v>0</v>
      </c>
      <c r="N26" s="1">
        <f t="shared" si="4"/>
        <v>0</v>
      </c>
      <c r="O26" s="31">
        <f t="shared" si="5"/>
        <v>0</v>
      </c>
    </row>
    <row r="27" spans="1:15" s="10" customFormat="1" ht="35.25" customHeight="1" x14ac:dyDescent="0.25">
      <c r="A27" s="208"/>
      <c r="B27" s="211"/>
      <c r="C27" s="11"/>
      <c r="D27" s="12"/>
      <c r="E27" s="16"/>
      <c r="F27" s="116"/>
      <c r="G27" s="69"/>
      <c r="H27" s="1">
        <f t="shared" si="0"/>
        <v>0</v>
      </c>
      <c r="I27" s="69"/>
      <c r="J27" s="1">
        <f t="shared" si="1"/>
        <v>0</v>
      </c>
      <c r="K27" s="1">
        <f t="shared" si="6"/>
        <v>0</v>
      </c>
      <c r="L27" s="1">
        <f t="shared" si="2"/>
        <v>0</v>
      </c>
      <c r="M27" s="1">
        <f t="shared" si="3"/>
        <v>0</v>
      </c>
      <c r="N27" s="1">
        <f t="shared" si="4"/>
        <v>0</v>
      </c>
      <c r="O27" s="31">
        <f t="shared" si="5"/>
        <v>0</v>
      </c>
    </row>
    <row r="28" spans="1:15" s="10" customFormat="1" ht="35.25" customHeight="1" x14ac:dyDescent="0.25">
      <c r="A28" s="208"/>
      <c r="B28" s="211"/>
      <c r="C28" s="11"/>
      <c r="D28" s="12"/>
      <c r="E28" s="16"/>
      <c r="F28" s="116"/>
      <c r="G28" s="69"/>
      <c r="H28" s="1">
        <f t="shared" si="0"/>
        <v>0</v>
      </c>
      <c r="I28" s="69"/>
      <c r="J28" s="1">
        <f t="shared" si="1"/>
        <v>0</v>
      </c>
      <c r="K28" s="1">
        <f t="shared" si="6"/>
        <v>0</v>
      </c>
      <c r="L28" s="1">
        <f t="shared" si="2"/>
        <v>0</v>
      </c>
      <c r="M28" s="1">
        <f t="shared" si="3"/>
        <v>0</v>
      </c>
      <c r="N28" s="1">
        <f t="shared" si="4"/>
        <v>0</v>
      </c>
      <c r="O28" s="31">
        <f t="shared" si="5"/>
        <v>0</v>
      </c>
    </row>
    <row r="29" spans="1:15" s="10" customFormat="1" ht="35.25" customHeight="1" x14ac:dyDescent="0.25">
      <c r="A29" s="209"/>
      <c r="B29" s="212"/>
      <c r="C29" s="11"/>
      <c r="D29" s="12"/>
      <c r="E29" s="16"/>
      <c r="F29" s="116"/>
      <c r="G29" s="69"/>
      <c r="H29" s="1">
        <f t="shared" si="0"/>
        <v>0</v>
      </c>
      <c r="I29" s="69"/>
      <c r="J29" s="1">
        <f t="shared" si="1"/>
        <v>0</v>
      </c>
      <c r="K29" s="1">
        <f t="shared" si="6"/>
        <v>0</v>
      </c>
      <c r="L29" s="1">
        <f t="shared" si="2"/>
        <v>0</v>
      </c>
      <c r="M29" s="1">
        <f t="shared" si="3"/>
        <v>0</v>
      </c>
      <c r="N29" s="1">
        <f t="shared" si="4"/>
        <v>0</v>
      </c>
      <c r="O29" s="31">
        <f t="shared" si="5"/>
        <v>0</v>
      </c>
    </row>
    <row r="30" spans="1:15" s="10" customFormat="1" ht="35.25" customHeight="1" x14ac:dyDescent="0.25">
      <c r="A30" s="207">
        <v>5</v>
      </c>
      <c r="B30" s="210"/>
      <c r="C30" s="11"/>
      <c r="D30" s="12"/>
      <c r="E30" s="16"/>
      <c r="F30" s="116"/>
      <c r="G30" s="69"/>
      <c r="H30" s="1">
        <f t="shared" si="0"/>
        <v>0</v>
      </c>
      <c r="I30" s="69"/>
      <c r="J30" s="1">
        <f t="shared" si="1"/>
        <v>0</v>
      </c>
      <c r="K30" s="1">
        <f t="shared" si="6"/>
        <v>0</v>
      </c>
      <c r="L30" s="1">
        <f t="shared" si="2"/>
        <v>0</v>
      </c>
      <c r="M30" s="1">
        <f t="shared" si="3"/>
        <v>0</v>
      </c>
      <c r="N30" s="1">
        <f t="shared" si="4"/>
        <v>0</v>
      </c>
      <c r="O30" s="31">
        <f t="shared" si="5"/>
        <v>0</v>
      </c>
    </row>
    <row r="31" spans="1:15" s="10" customFormat="1" ht="35.25" customHeight="1" x14ac:dyDescent="0.25">
      <c r="A31" s="208"/>
      <c r="B31" s="211"/>
      <c r="C31" s="11"/>
      <c r="D31" s="12"/>
      <c r="E31" s="16"/>
      <c r="F31" s="116"/>
      <c r="G31" s="69"/>
      <c r="H31" s="1">
        <f t="shared" si="0"/>
        <v>0</v>
      </c>
      <c r="I31" s="69"/>
      <c r="J31" s="1">
        <f t="shared" si="1"/>
        <v>0</v>
      </c>
      <c r="K31" s="1">
        <f t="shared" si="6"/>
        <v>0</v>
      </c>
      <c r="L31" s="1">
        <f t="shared" si="2"/>
        <v>0</v>
      </c>
      <c r="M31" s="1">
        <f t="shared" si="3"/>
        <v>0</v>
      </c>
      <c r="N31" s="1">
        <f t="shared" si="4"/>
        <v>0</v>
      </c>
      <c r="O31" s="31">
        <f t="shared" si="5"/>
        <v>0</v>
      </c>
    </row>
    <row r="32" spans="1:15" s="10" customFormat="1" ht="35.25" customHeight="1" x14ac:dyDescent="0.25">
      <c r="A32" s="208"/>
      <c r="B32" s="211"/>
      <c r="C32" s="11"/>
      <c r="D32" s="12"/>
      <c r="E32" s="16"/>
      <c r="F32" s="116"/>
      <c r="G32" s="69"/>
      <c r="H32" s="1">
        <f t="shared" si="0"/>
        <v>0</v>
      </c>
      <c r="I32" s="69"/>
      <c r="J32" s="1">
        <f t="shared" si="1"/>
        <v>0</v>
      </c>
      <c r="K32" s="1">
        <f t="shared" si="6"/>
        <v>0</v>
      </c>
      <c r="L32" s="1">
        <f t="shared" si="2"/>
        <v>0</v>
      </c>
      <c r="M32" s="1">
        <f t="shared" si="3"/>
        <v>0</v>
      </c>
      <c r="N32" s="1">
        <f t="shared" si="4"/>
        <v>0</v>
      </c>
      <c r="O32" s="31">
        <f t="shared" si="5"/>
        <v>0</v>
      </c>
    </row>
    <row r="33" spans="1:15" s="10" customFormat="1" ht="35.25" customHeight="1" thickBot="1" x14ac:dyDescent="0.3">
      <c r="A33" s="213"/>
      <c r="B33" s="214"/>
      <c r="C33" s="33"/>
      <c r="D33" s="34"/>
      <c r="E33" s="35"/>
      <c r="F33" s="116"/>
      <c r="G33" s="69"/>
      <c r="H33" s="36">
        <f t="shared" si="0"/>
        <v>0</v>
      </c>
      <c r="I33" s="69"/>
      <c r="J33" s="36">
        <f t="shared" si="1"/>
        <v>0</v>
      </c>
      <c r="K33" s="36">
        <f t="shared" si="6"/>
        <v>0</v>
      </c>
      <c r="L33" s="40">
        <f t="shared" si="2"/>
        <v>0</v>
      </c>
      <c r="M33" s="40">
        <f t="shared" si="3"/>
        <v>0</v>
      </c>
      <c r="N33" s="40">
        <f t="shared" si="4"/>
        <v>0</v>
      </c>
      <c r="O33" s="52">
        <f t="shared" si="5"/>
        <v>0</v>
      </c>
    </row>
    <row r="34" spans="1:15" s="10" customFormat="1" ht="42" customHeight="1" thickBot="1" x14ac:dyDescent="0.3">
      <c r="A34" s="154" t="s">
        <v>26</v>
      </c>
      <c r="B34" s="155"/>
      <c r="C34" s="155"/>
      <c r="D34" s="155"/>
      <c r="E34" s="155"/>
      <c r="F34" s="155"/>
      <c r="G34" s="155"/>
      <c r="H34" s="155"/>
      <c r="I34" s="155"/>
      <c r="J34" s="155"/>
      <c r="K34" s="155"/>
      <c r="L34" s="187" t="s">
        <v>49</v>
      </c>
      <c r="M34" s="188"/>
      <c r="N34" s="188"/>
      <c r="O34" s="58">
        <f>SUMIF(G:G,0%,L:L)+SUMIF(G:G,"",L:L)</f>
        <v>0</v>
      </c>
    </row>
    <row r="35" spans="1:15" s="10" customFormat="1" ht="39" customHeight="1" x14ac:dyDescent="0.25">
      <c r="A35" s="138" t="s">
        <v>107</v>
      </c>
      <c r="B35" s="139"/>
      <c r="C35" s="139"/>
      <c r="D35" s="139"/>
      <c r="E35" s="139"/>
      <c r="F35" s="139"/>
      <c r="G35" s="139"/>
      <c r="H35" s="139"/>
      <c r="I35" s="139"/>
      <c r="J35" s="139"/>
      <c r="K35" s="140"/>
      <c r="L35" s="181" t="s">
        <v>28</v>
      </c>
      <c r="M35" s="182"/>
      <c r="N35" s="182"/>
      <c r="O35" s="59">
        <f>SUMIF(G:G,5%,L:L)</f>
        <v>0</v>
      </c>
    </row>
    <row r="36" spans="1:15" s="10" customFormat="1" ht="30" customHeight="1" x14ac:dyDescent="0.25">
      <c r="A36" s="141"/>
      <c r="B36" s="142"/>
      <c r="C36" s="142"/>
      <c r="D36" s="142"/>
      <c r="E36" s="142"/>
      <c r="F36" s="142"/>
      <c r="G36" s="142"/>
      <c r="H36" s="142"/>
      <c r="I36" s="142"/>
      <c r="J36" s="142"/>
      <c r="K36" s="143"/>
      <c r="L36" s="181" t="s">
        <v>29</v>
      </c>
      <c r="M36" s="182"/>
      <c r="N36" s="182"/>
      <c r="O36" s="59">
        <f>SUMIF(G:G,19%,L:L)</f>
        <v>0</v>
      </c>
    </row>
    <row r="37" spans="1:15" s="10" customFormat="1" ht="30" customHeight="1" x14ac:dyDescent="0.25">
      <c r="A37" s="141"/>
      <c r="B37" s="142"/>
      <c r="C37" s="142"/>
      <c r="D37" s="142"/>
      <c r="E37" s="142"/>
      <c r="F37" s="142"/>
      <c r="G37" s="142"/>
      <c r="H37" s="142"/>
      <c r="I37" s="142"/>
      <c r="J37" s="142"/>
      <c r="K37" s="143"/>
      <c r="L37" s="179" t="s">
        <v>22</v>
      </c>
      <c r="M37" s="180"/>
      <c r="N37" s="180"/>
      <c r="O37" s="60">
        <f>SUM(O34:O36)</f>
        <v>0</v>
      </c>
    </row>
    <row r="38" spans="1:15" s="10" customFormat="1" ht="30" customHeight="1" x14ac:dyDescent="0.25">
      <c r="A38" s="141"/>
      <c r="B38" s="142"/>
      <c r="C38" s="142"/>
      <c r="D38" s="142"/>
      <c r="E38" s="142"/>
      <c r="F38" s="142"/>
      <c r="G38" s="142"/>
      <c r="H38" s="142"/>
      <c r="I38" s="142"/>
      <c r="J38" s="142"/>
      <c r="K38" s="143"/>
      <c r="L38" s="177" t="s">
        <v>30</v>
      </c>
      <c r="M38" s="178"/>
      <c r="N38" s="178"/>
      <c r="O38" s="61">
        <f>SUMIF(G:G,5%,M:M)</f>
        <v>0</v>
      </c>
    </row>
    <row r="39" spans="1:15" s="10" customFormat="1" ht="30" customHeight="1" x14ac:dyDescent="0.25">
      <c r="A39" s="141"/>
      <c r="B39" s="142"/>
      <c r="C39" s="142"/>
      <c r="D39" s="142"/>
      <c r="E39" s="142"/>
      <c r="F39" s="142"/>
      <c r="G39" s="142"/>
      <c r="H39" s="142"/>
      <c r="I39" s="142"/>
      <c r="J39" s="142"/>
      <c r="K39" s="143"/>
      <c r="L39" s="177" t="s">
        <v>31</v>
      </c>
      <c r="M39" s="178"/>
      <c r="N39" s="178"/>
      <c r="O39" s="61">
        <f>SUMIF(G:G,19%,M:M)</f>
        <v>0</v>
      </c>
    </row>
    <row r="40" spans="1:15" s="10" customFormat="1" ht="30" customHeight="1" x14ac:dyDescent="0.25">
      <c r="A40" s="141"/>
      <c r="B40" s="142"/>
      <c r="C40" s="142"/>
      <c r="D40" s="142"/>
      <c r="E40" s="142"/>
      <c r="F40" s="142"/>
      <c r="G40" s="142"/>
      <c r="H40" s="142"/>
      <c r="I40" s="142"/>
      <c r="J40" s="142"/>
      <c r="K40" s="143"/>
      <c r="L40" s="179" t="s">
        <v>32</v>
      </c>
      <c r="M40" s="180"/>
      <c r="N40" s="180"/>
      <c r="O40" s="60">
        <f>SUM(O38:O39)</f>
        <v>0</v>
      </c>
    </row>
    <row r="41" spans="1:15" s="10" customFormat="1" ht="30" customHeight="1" x14ac:dyDescent="0.25">
      <c r="A41" s="141"/>
      <c r="B41" s="142"/>
      <c r="C41" s="142"/>
      <c r="D41" s="142"/>
      <c r="E41" s="142"/>
      <c r="F41" s="142"/>
      <c r="G41" s="142"/>
      <c r="H41" s="142"/>
      <c r="I41" s="142"/>
      <c r="J41" s="142"/>
      <c r="K41" s="143"/>
      <c r="L41" s="181" t="s">
        <v>33</v>
      </c>
      <c r="M41" s="182"/>
      <c r="N41" s="182"/>
      <c r="O41" s="59">
        <f>SUMIF(I:I,8%,N:N)</f>
        <v>0</v>
      </c>
    </row>
    <row r="42" spans="1:15" s="10" customFormat="1" ht="37.5" customHeight="1" x14ac:dyDescent="0.25">
      <c r="A42" s="141"/>
      <c r="B42" s="142"/>
      <c r="C42" s="142"/>
      <c r="D42" s="142"/>
      <c r="E42" s="142"/>
      <c r="F42" s="142"/>
      <c r="G42" s="142"/>
      <c r="H42" s="142"/>
      <c r="I42" s="142"/>
      <c r="J42" s="142"/>
      <c r="K42" s="143"/>
      <c r="L42" s="183" t="s">
        <v>34</v>
      </c>
      <c r="M42" s="184"/>
      <c r="N42" s="184"/>
      <c r="O42" s="60">
        <f>SUM(O41)</f>
        <v>0</v>
      </c>
    </row>
    <row r="43" spans="1:15" s="10" customFormat="1" ht="44.25" customHeight="1" thickBot="1" x14ac:dyDescent="0.3">
      <c r="A43" s="144"/>
      <c r="B43" s="145"/>
      <c r="C43" s="145"/>
      <c r="D43" s="145"/>
      <c r="E43" s="145"/>
      <c r="F43" s="145"/>
      <c r="G43" s="145"/>
      <c r="H43" s="145"/>
      <c r="I43" s="145"/>
      <c r="J43" s="145"/>
      <c r="K43" s="146"/>
      <c r="L43" s="185" t="s">
        <v>35</v>
      </c>
      <c r="M43" s="186"/>
      <c r="N43" s="186"/>
      <c r="O43" s="62">
        <f>+O37+O40+O42</f>
        <v>0</v>
      </c>
    </row>
    <row r="45" spans="1:15" ht="50.1" customHeight="1" x14ac:dyDescent="0.25">
      <c r="B45" s="216"/>
      <c r="C45" s="216"/>
      <c r="D45" s="216"/>
    </row>
    <row r="46" spans="1:15" x14ac:dyDescent="0.25">
      <c r="B46" s="215" t="s">
        <v>36</v>
      </c>
      <c r="C46" s="215"/>
      <c r="D46" s="215"/>
    </row>
    <row r="48" spans="1:15" x14ac:dyDescent="0.25">
      <c r="A48" s="51" t="s">
        <v>37</v>
      </c>
      <c r="B48" s="13"/>
    </row>
    <row r="49" spans="1:16" x14ac:dyDescent="0.25">
      <c r="A49" s="124" t="s">
        <v>38</v>
      </c>
      <c r="B49" s="124"/>
      <c r="C49" s="124"/>
      <c r="D49" s="124"/>
      <c r="E49" s="124"/>
      <c r="F49" s="124"/>
      <c r="G49" s="124"/>
      <c r="H49" s="124"/>
      <c r="I49" s="124"/>
      <c r="J49" s="124"/>
      <c r="K49" s="124"/>
      <c r="L49" s="124"/>
      <c r="M49" s="124"/>
      <c r="N49" s="124"/>
      <c r="O49" s="124"/>
      <c r="P49" s="2"/>
    </row>
    <row r="50" spans="1:16" ht="15" customHeight="1" x14ac:dyDescent="0.25">
      <c r="A50" s="123" t="s">
        <v>39</v>
      </c>
      <c r="B50" s="123"/>
      <c r="C50" s="123"/>
      <c r="D50" s="123"/>
      <c r="E50" s="123"/>
      <c r="F50" s="123"/>
      <c r="G50" s="123"/>
      <c r="H50" s="123"/>
      <c r="I50" s="123"/>
      <c r="J50" s="123"/>
      <c r="K50" s="123"/>
      <c r="L50" s="123"/>
      <c r="M50" s="123"/>
      <c r="N50" s="123"/>
      <c r="O50" s="123"/>
      <c r="P50" s="63"/>
    </row>
    <row r="51" spans="1:16" x14ac:dyDescent="0.25">
      <c r="A51" s="170" t="s">
        <v>40</v>
      </c>
      <c r="B51" s="170"/>
      <c r="C51" s="170"/>
      <c r="D51" s="170"/>
      <c r="E51" s="170"/>
      <c r="F51" s="170"/>
      <c r="G51" s="170"/>
      <c r="H51" s="170"/>
      <c r="I51" s="170"/>
      <c r="J51" s="170"/>
      <c r="K51" s="170"/>
      <c r="L51" s="170"/>
      <c r="M51" s="170"/>
      <c r="N51" s="170"/>
      <c r="O51" s="170"/>
      <c r="P51" s="5"/>
    </row>
    <row r="52" spans="1:16" x14ac:dyDescent="0.25">
      <c r="A52" s="170" t="s">
        <v>41</v>
      </c>
      <c r="B52" s="170"/>
      <c r="C52" s="170"/>
      <c r="D52" s="170"/>
      <c r="E52" s="170"/>
      <c r="F52" s="170"/>
      <c r="G52" s="170"/>
      <c r="H52" s="170"/>
      <c r="I52" s="170"/>
      <c r="J52" s="170"/>
      <c r="K52" s="170"/>
      <c r="L52" s="170"/>
      <c r="M52" s="170"/>
      <c r="N52" s="170"/>
      <c r="O52" s="170"/>
      <c r="P52" s="5"/>
    </row>
  </sheetData>
  <sheetProtection selectLockedCells="1"/>
  <mergeCells count="45">
    <mergeCell ref="N11:O11"/>
    <mergeCell ref="A35:K43"/>
    <mergeCell ref="A34:K34"/>
    <mergeCell ref="L34:N34"/>
    <mergeCell ref="L35:N35"/>
    <mergeCell ref="L36:N36"/>
    <mergeCell ref="L37:N37"/>
    <mergeCell ref="L38:N38"/>
    <mergeCell ref="L39:N39"/>
    <mergeCell ref="L40:N40"/>
    <mergeCell ref="L41:N41"/>
    <mergeCell ref="L42:N42"/>
    <mergeCell ref="L43:N43"/>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5" bestFit="1" customWidth="1"/>
    <col min="6" max="6" width="15" style="49" bestFit="1" customWidth="1"/>
  </cols>
  <sheetData>
    <row r="6" spans="2:6" x14ac:dyDescent="0.25">
      <c r="B6" s="17" t="s">
        <v>9</v>
      </c>
      <c r="D6" s="43" t="s">
        <v>59</v>
      </c>
      <c r="F6" s="46" t="s">
        <v>60</v>
      </c>
    </row>
    <row r="7" spans="2:6" x14ac:dyDescent="0.25">
      <c r="B7" s="2" t="s">
        <v>61</v>
      </c>
      <c r="D7" s="44">
        <v>0</v>
      </c>
      <c r="F7" s="47">
        <v>0.08</v>
      </c>
    </row>
    <row r="8" spans="2:6" x14ac:dyDescent="0.25">
      <c r="B8" s="2" t="s">
        <v>62</v>
      </c>
      <c r="D8" s="44">
        <v>0.05</v>
      </c>
      <c r="F8" s="48">
        <v>0</v>
      </c>
    </row>
    <row r="9" spans="2:6" x14ac:dyDescent="0.25">
      <c r="B9" s="2" t="s">
        <v>63</v>
      </c>
      <c r="D9" s="44">
        <v>0.19</v>
      </c>
    </row>
    <row r="10" spans="2:6" x14ac:dyDescent="0.25">
      <c r="D10" s="4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view="pageBreakPreview" topLeftCell="A2" zoomScale="115" zoomScaleNormal="90" zoomScaleSheetLayoutView="115" workbookViewId="0">
      <selection activeCell="I14" sqref="I14:K117"/>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26"/>
      <c r="B2" s="128" t="s">
        <v>0</v>
      </c>
      <c r="C2" s="128"/>
      <c r="D2" s="128"/>
      <c r="E2" s="128"/>
      <c r="F2" s="128"/>
      <c r="G2" s="128"/>
      <c r="H2" s="128"/>
      <c r="I2" s="128"/>
      <c r="J2" s="128"/>
      <c r="K2" s="128"/>
      <c r="L2" s="64" t="s">
        <v>110</v>
      </c>
    </row>
    <row r="3" spans="1:16" ht="15.75" customHeight="1" x14ac:dyDescent="0.25">
      <c r="A3" s="126"/>
      <c r="B3" s="128" t="s">
        <v>2</v>
      </c>
      <c r="C3" s="128"/>
      <c r="D3" s="128"/>
      <c r="E3" s="128"/>
      <c r="F3" s="128"/>
      <c r="G3" s="128"/>
      <c r="H3" s="128"/>
      <c r="I3" s="128"/>
      <c r="J3" s="128"/>
      <c r="K3" s="128"/>
      <c r="L3" s="64" t="s">
        <v>105</v>
      </c>
    </row>
    <row r="4" spans="1:16" ht="15" customHeight="1" x14ac:dyDescent="0.25">
      <c r="A4" s="126"/>
      <c r="B4" s="128" t="s">
        <v>3</v>
      </c>
      <c r="C4" s="128"/>
      <c r="D4" s="128"/>
      <c r="E4" s="128"/>
      <c r="F4" s="128"/>
      <c r="G4" s="128"/>
      <c r="H4" s="128"/>
      <c r="I4" s="128"/>
      <c r="J4" s="128"/>
      <c r="K4" s="128"/>
      <c r="L4" s="64" t="s">
        <v>109</v>
      </c>
    </row>
    <row r="5" spans="1:16" ht="15" customHeight="1" x14ac:dyDescent="0.25">
      <c r="A5" s="126"/>
      <c r="B5" s="128"/>
      <c r="C5" s="128"/>
      <c r="D5" s="128"/>
      <c r="E5" s="128"/>
      <c r="F5" s="128"/>
      <c r="G5" s="128"/>
      <c r="H5" s="128"/>
      <c r="I5" s="128"/>
      <c r="J5" s="128"/>
      <c r="K5" s="128"/>
      <c r="L5" s="64" t="s">
        <v>64</v>
      </c>
    </row>
    <row r="7" spans="1:16" x14ac:dyDescent="0.25">
      <c r="A7" s="5" t="s">
        <v>5</v>
      </c>
      <c r="K7" s="2"/>
      <c r="P7" s="55"/>
    </row>
    <row r="8" spans="1:16" ht="9.9499999999999993" customHeight="1" x14ac:dyDescent="0.25">
      <c r="A8" s="6"/>
      <c r="K8" s="2"/>
      <c r="P8" s="55"/>
    </row>
    <row r="9" spans="1:16" ht="30" customHeight="1" x14ac:dyDescent="0.25">
      <c r="A9" s="231" t="s">
        <v>6</v>
      </c>
      <c r="B9" s="232"/>
      <c r="C9" s="53"/>
      <c r="D9" s="38" t="s">
        <v>7</v>
      </c>
      <c r="E9" s="171"/>
      <c r="F9" s="172"/>
      <c r="G9" s="173"/>
      <c r="H9" s="54"/>
      <c r="I9" s="9" t="s">
        <v>8</v>
      </c>
      <c r="J9" s="131"/>
      <c r="K9" s="132"/>
      <c r="L9" s="2"/>
      <c r="N9" s="21"/>
      <c r="P9" s="75"/>
    </row>
    <row r="10" spans="1:16" ht="8.25" customHeight="1" x14ac:dyDescent="0.25">
      <c r="A10" s="233"/>
      <c r="B10" s="234"/>
      <c r="C10" s="53"/>
      <c r="E10" s="8"/>
      <c r="F10" s="8"/>
      <c r="K10" s="2"/>
      <c r="N10" s="8"/>
      <c r="O10" s="2"/>
      <c r="P10" s="55"/>
    </row>
    <row r="11" spans="1:16" ht="30" customHeight="1" x14ac:dyDescent="0.25">
      <c r="A11" s="235"/>
      <c r="B11" s="236"/>
      <c r="C11" s="53"/>
      <c r="D11" s="38" t="s">
        <v>9</v>
      </c>
      <c r="E11" s="135"/>
      <c r="F11" s="136"/>
      <c r="G11" s="137"/>
      <c r="H11" s="18"/>
      <c r="I11" s="9" t="s">
        <v>10</v>
      </c>
      <c r="J11" s="129"/>
      <c r="K11" s="130"/>
      <c r="L11" s="2"/>
      <c r="N11" s="21"/>
      <c r="P11" s="56"/>
    </row>
    <row r="12" spans="1:16" ht="9.9499999999999993" customHeight="1" thickBot="1" x14ac:dyDescent="0.3">
      <c r="P12" s="55"/>
    </row>
    <row r="13" spans="1:16" s="10" customFormat="1" ht="34.5" customHeight="1" x14ac:dyDescent="0.25">
      <c r="A13" s="26" t="s">
        <v>11</v>
      </c>
      <c r="B13" s="261" t="s">
        <v>65</v>
      </c>
      <c r="C13" s="262"/>
      <c r="D13" s="262"/>
      <c r="E13" s="262"/>
      <c r="F13" s="263"/>
      <c r="G13" s="27" t="s">
        <v>15</v>
      </c>
      <c r="H13" s="27" t="s">
        <v>14</v>
      </c>
      <c r="I13" s="258" t="s">
        <v>16</v>
      </c>
      <c r="J13" s="259"/>
      <c r="K13" s="260"/>
      <c r="L13" s="29" t="s">
        <v>22</v>
      </c>
      <c r="P13" s="76"/>
    </row>
    <row r="14" spans="1:16" s="10" customFormat="1" x14ac:dyDescent="0.25">
      <c r="A14" s="41">
        <v>1</v>
      </c>
      <c r="B14" s="237"/>
      <c r="C14" s="237"/>
      <c r="D14" s="237"/>
      <c r="E14" s="237"/>
      <c r="F14" s="237"/>
      <c r="G14" s="77"/>
      <c r="H14" s="78"/>
      <c r="I14" s="238"/>
      <c r="J14" s="239"/>
      <c r="K14" s="240"/>
      <c r="L14" s="31">
        <f>ROUND(H14*I14,0)</f>
        <v>0</v>
      </c>
    </row>
    <row r="15" spans="1:16" s="10" customFormat="1" x14ac:dyDescent="0.25">
      <c r="A15" s="41">
        <v>2</v>
      </c>
      <c r="B15" s="237"/>
      <c r="C15" s="237"/>
      <c r="D15" s="237"/>
      <c r="E15" s="237"/>
      <c r="F15" s="237"/>
      <c r="G15" s="77"/>
      <c r="H15" s="78"/>
      <c r="I15" s="238"/>
      <c r="J15" s="239"/>
      <c r="K15" s="240"/>
      <c r="L15" s="31">
        <f t="shared" ref="L15:L78" si="0">ROUND(H15*I15,0)</f>
        <v>0</v>
      </c>
    </row>
    <row r="16" spans="1:16" s="10" customFormat="1" x14ac:dyDescent="0.25">
      <c r="A16" s="41">
        <v>3</v>
      </c>
      <c r="B16" s="237"/>
      <c r="C16" s="237"/>
      <c r="D16" s="237"/>
      <c r="E16" s="237"/>
      <c r="F16" s="237"/>
      <c r="G16" s="77"/>
      <c r="H16" s="78"/>
      <c r="I16" s="238"/>
      <c r="J16" s="239"/>
      <c r="K16" s="240"/>
      <c r="L16" s="31">
        <f t="shared" si="0"/>
        <v>0</v>
      </c>
    </row>
    <row r="17" spans="1:12" s="10" customFormat="1" x14ac:dyDescent="0.25">
      <c r="A17" s="41">
        <v>4</v>
      </c>
      <c r="B17" s="237"/>
      <c r="C17" s="237"/>
      <c r="D17" s="237"/>
      <c r="E17" s="237"/>
      <c r="F17" s="237"/>
      <c r="G17" s="77"/>
      <c r="H17" s="78"/>
      <c r="I17" s="238"/>
      <c r="J17" s="239"/>
      <c r="K17" s="240"/>
      <c r="L17" s="31">
        <f t="shared" si="0"/>
        <v>0</v>
      </c>
    </row>
    <row r="18" spans="1:12" s="10" customFormat="1" x14ac:dyDescent="0.25">
      <c r="A18" s="41">
        <v>5</v>
      </c>
      <c r="B18" s="237"/>
      <c r="C18" s="237"/>
      <c r="D18" s="237"/>
      <c r="E18" s="237"/>
      <c r="F18" s="237"/>
      <c r="G18" s="77"/>
      <c r="H18" s="78"/>
      <c r="I18" s="238"/>
      <c r="J18" s="239"/>
      <c r="K18" s="240"/>
      <c r="L18" s="31">
        <f t="shared" si="0"/>
        <v>0</v>
      </c>
    </row>
    <row r="19" spans="1:12" s="10" customFormat="1" x14ac:dyDescent="0.25">
      <c r="A19" s="41">
        <v>6</v>
      </c>
      <c r="B19" s="237"/>
      <c r="C19" s="237"/>
      <c r="D19" s="237"/>
      <c r="E19" s="237"/>
      <c r="F19" s="237"/>
      <c r="G19" s="77"/>
      <c r="H19" s="78"/>
      <c r="I19" s="238"/>
      <c r="J19" s="239"/>
      <c r="K19" s="240"/>
      <c r="L19" s="31">
        <f t="shared" si="0"/>
        <v>0</v>
      </c>
    </row>
    <row r="20" spans="1:12" s="10" customFormat="1" x14ac:dyDescent="0.25">
      <c r="A20" s="41">
        <v>7</v>
      </c>
      <c r="B20" s="237"/>
      <c r="C20" s="237"/>
      <c r="D20" s="237"/>
      <c r="E20" s="237"/>
      <c r="F20" s="237"/>
      <c r="G20" s="77"/>
      <c r="H20" s="78"/>
      <c r="I20" s="238"/>
      <c r="J20" s="239"/>
      <c r="K20" s="240"/>
      <c r="L20" s="31">
        <f t="shared" si="0"/>
        <v>0</v>
      </c>
    </row>
    <row r="21" spans="1:12" s="10" customFormat="1" x14ac:dyDescent="0.25">
      <c r="A21" s="41">
        <v>8</v>
      </c>
      <c r="B21" s="237"/>
      <c r="C21" s="237"/>
      <c r="D21" s="237"/>
      <c r="E21" s="237"/>
      <c r="F21" s="237"/>
      <c r="G21" s="77"/>
      <c r="H21" s="78"/>
      <c r="I21" s="238"/>
      <c r="J21" s="239"/>
      <c r="K21" s="240"/>
      <c r="L21" s="31">
        <f t="shared" si="0"/>
        <v>0</v>
      </c>
    </row>
    <row r="22" spans="1:12" s="10" customFormat="1" x14ac:dyDescent="0.25">
      <c r="A22" s="41">
        <v>9</v>
      </c>
      <c r="B22" s="237"/>
      <c r="C22" s="237"/>
      <c r="D22" s="237"/>
      <c r="E22" s="237"/>
      <c r="F22" s="237"/>
      <c r="G22" s="77"/>
      <c r="H22" s="78"/>
      <c r="I22" s="238"/>
      <c r="J22" s="239"/>
      <c r="K22" s="240"/>
      <c r="L22" s="31">
        <f t="shared" si="0"/>
        <v>0</v>
      </c>
    </row>
    <row r="23" spans="1:12" s="10" customFormat="1" x14ac:dyDescent="0.25">
      <c r="A23" s="41">
        <v>10</v>
      </c>
      <c r="B23" s="237"/>
      <c r="C23" s="237"/>
      <c r="D23" s="237"/>
      <c r="E23" s="237"/>
      <c r="F23" s="237"/>
      <c r="G23" s="77"/>
      <c r="H23" s="78"/>
      <c r="I23" s="238"/>
      <c r="J23" s="239"/>
      <c r="K23" s="240"/>
      <c r="L23" s="31">
        <f t="shared" si="0"/>
        <v>0</v>
      </c>
    </row>
    <row r="24" spans="1:12" s="10" customFormat="1" x14ac:dyDescent="0.25">
      <c r="A24" s="41">
        <v>11</v>
      </c>
      <c r="B24" s="237"/>
      <c r="C24" s="237"/>
      <c r="D24" s="237"/>
      <c r="E24" s="237"/>
      <c r="F24" s="237"/>
      <c r="G24" s="77"/>
      <c r="H24" s="78"/>
      <c r="I24" s="238"/>
      <c r="J24" s="239"/>
      <c r="K24" s="240"/>
      <c r="L24" s="31">
        <f t="shared" si="0"/>
        <v>0</v>
      </c>
    </row>
    <row r="25" spans="1:12" s="10" customFormat="1" x14ac:dyDescent="0.25">
      <c r="A25" s="41">
        <v>12</v>
      </c>
      <c r="B25" s="237"/>
      <c r="C25" s="237"/>
      <c r="D25" s="237"/>
      <c r="E25" s="237"/>
      <c r="F25" s="237"/>
      <c r="G25" s="77"/>
      <c r="H25" s="78"/>
      <c r="I25" s="238"/>
      <c r="J25" s="239"/>
      <c r="K25" s="240"/>
      <c r="L25" s="31">
        <f t="shared" si="0"/>
        <v>0</v>
      </c>
    </row>
    <row r="26" spans="1:12" s="10" customFormat="1" x14ac:dyDescent="0.25">
      <c r="A26" s="41">
        <v>13</v>
      </c>
      <c r="B26" s="237"/>
      <c r="C26" s="237"/>
      <c r="D26" s="237"/>
      <c r="E26" s="237"/>
      <c r="F26" s="237"/>
      <c r="G26" s="77"/>
      <c r="H26" s="78"/>
      <c r="I26" s="238"/>
      <c r="J26" s="239"/>
      <c r="K26" s="240"/>
      <c r="L26" s="31">
        <f t="shared" si="0"/>
        <v>0</v>
      </c>
    </row>
    <row r="27" spans="1:12" s="10" customFormat="1" x14ac:dyDescent="0.25">
      <c r="A27" s="41">
        <v>14</v>
      </c>
      <c r="B27" s="237"/>
      <c r="C27" s="237"/>
      <c r="D27" s="237"/>
      <c r="E27" s="237"/>
      <c r="F27" s="237"/>
      <c r="G27" s="77"/>
      <c r="H27" s="78"/>
      <c r="I27" s="238"/>
      <c r="J27" s="239"/>
      <c r="K27" s="240"/>
      <c r="L27" s="31">
        <f t="shared" si="0"/>
        <v>0</v>
      </c>
    </row>
    <row r="28" spans="1:12" s="10" customFormat="1" x14ac:dyDescent="0.25">
      <c r="A28" s="41">
        <v>15</v>
      </c>
      <c r="B28" s="237"/>
      <c r="C28" s="237"/>
      <c r="D28" s="237"/>
      <c r="E28" s="237"/>
      <c r="F28" s="237"/>
      <c r="G28" s="77"/>
      <c r="H28" s="78"/>
      <c r="I28" s="238"/>
      <c r="J28" s="239"/>
      <c r="K28" s="240"/>
      <c r="L28" s="31">
        <f t="shared" si="0"/>
        <v>0</v>
      </c>
    </row>
    <row r="29" spans="1:12" s="10" customFormat="1" x14ac:dyDescent="0.25">
      <c r="A29" s="41">
        <v>16</v>
      </c>
      <c r="B29" s="237"/>
      <c r="C29" s="237"/>
      <c r="D29" s="237"/>
      <c r="E29" s="237"/>
      <c r="F29" s="237"/>
      <c r="G29" s="77"/>
      <c r="H29" s="78"/>
      <c r="I29" s="238"/>
      <c r="J29" s="239"/>
      <c r="K29" s="240"/>
      <c r="L29" s="31">
        <f t="shared" si="0"/>
        <v>0</v>
      </c>
    </row>
    <row r="30" spans="1:12" s="10" customFormat="1" x14ac:dyDescent="0.25">
      <c r="A30" s="41">
        <v>17</v>
      </c>
      <c r="B30" s="237"/>
      <c r="C30" s="237"/>
      <c r="D30" s="237"/>
      <c r="E30" s="237"/>
      <c r="F30" s="237"/>
      <c r="G30" s="77"/>
      <c r="H30" s="78"/>
      <c r="I30" s="238"/>
      <c r="J30" s="239"/>
      <c r="K30" s="240"/>
      <c r="L30" s="31">
        <f t="shared" si="0"/>
        <v>0</v>
      </c>
    </row>
    <row r="31" spans="1:12" s="10" customFormat="1" x14ac:dyDescent="0.25">
      <c r="A31" s="41">
        <v>18</v>
      </c>
      <c r="B31" s="237"/>
      <c r="C31" s="237"/>
      <c r="D31" s="237"/>
      <c r="E31" s="237"/>
      <c r="F31" s="237"/>
      <c r="G31" s="77"/>
      <c r="H31" s="78"/>
      <c r="I31" s="238"/>
      <c r="J31" s="239"/>
      <c r="K31" s="240"/>
      <c r="L31" s="31">
        <f t="shared" si="0"/>
        <v>0</v>
      </c>
    </row>
    <row r="32" spans="1:12" s="10" customFormat="1" x14ac:dyDescent="0.25">
      <c r="A32" s="41">
        <v>19</v>
      </c>
      <c r="B32" s="237"/>
      <c r="C32" s="237"/>
      <c r="D32" s="237"/>
      <c r="E32" s="237"/>
      <c r="F32" s="237"/>
      <c r="G32" s="77"/>
      <c r="H32" s="78"/>
      <c r="I32" s="238"/>
      <c r="J32" s="239"/>
      <c r="K32" s="240"/>
      <c r="L32" s="31">
        <f t="shared" si="0"/>
        <v>0</v>
      </c>
    </row>
    <row r="33" spans="1:12" s="10" customFormat="1" x14ac:dyDescent="0.25">
      <c r="A33" s="41">
        <v>20</v>
      </c>
      <c r="B33" s="237"/>
      <c r="C33" s="237"/>
      <c r="D33" s="237"/>
      <c r="E33" s="237"/>
      <c r="F33" s="237"/>
      <c r="G33" s="77"/>
      <c r="H33" s="78"/>
      <c r="I33" s="238"/>
      <c r="J33" s="239"/>
      <c r="K33" s="240"/>
      <c r="L33" s="31">
        <f t="shared" si="0"/>
        <v>0</v>
      </c>
    </row>
    <row r="34" spans="1:12" s="10" customFormat="1" x14ac:dyDescent="0.25">
      <c r="A34" s="41">
        <v>21</v>
      </c>
      <c r="B34" s="237"/>
      <c r="C34" s="237"/>
      <c r="D34" s="237"/>
      <c r="E34" s="237"/>
      <c r="F34" s="237"/>
      <c r="G34" s="77"/>
      <c r="H34" s="78"/>
      <c r="I34" s="238"/>
      <c r="J34" s="239"/>
      <c r="K34" s="240"/>
      <c r="L34" s="31">
        <f t="shared" si="0"/>
        <v>0</v>
      </c>
    </row>
    <row r="35" spans="1:12" s="10" customFormat="1" x14ac:dyDescent="0.25">
      <c r="A35" s="41">
        <v>22</v>
      </c>
      <c r="B35" s="237"/>
      <c r="C35" s="237"/>
      <c r="D35" s="237"/>
      <c r="E35" s="237"/>
      <c r="F35" s="237"/>
      <c r="G35" s="77"/>
      <c r="H35" s="78"/>
      <c r="I35" s="238"/>
      <c r="J35" s="239"/>
      <c r="K35" s="240"/>
      <c r="L35" s="31">
        <f t="shared" si="0"/>
        <v>0</v>
      </c>
    </row>
    <row r="36" spans="1:12" s="10" customFormat="1" x14ac:dyDescent="0.25">
      <c r="A36" s="41">
        <v>23</v>
      </c>
      <c r="B36" s="237"/>
      <c r="C36" s="237"/>
      <c r="D36" s="237"/>
      <c r="E36" s="237"/>
      <c r="F36" s="237"/>
      <c r="G36" s="77"/>
      <c r="H36" s="78"/>
      <c r="I36" s="238"/>
      <c r="J36" s="239"/>
      <c r="K36" s="240"/>
      <c r="L36" s="31">
        <f t="shared" si="0"/>
        <v>0</v>
      </c>
    </row>
    <row r="37" spans="1:12" s="10" customFormat="1" x14ac:dyDescent="0.25">
      <c r="A37" s="41">
        <v>24</v>
      </c>
      <c r="B37" s="237"/>
      <c r="C37" s="237"/>
      <c r="D37" s="237"/>
      <c r="E37" s="237"/>
      <c r="F37" s="237"/>
      <c r="G37" s="77"/>
      <c r="H37" s="78"/>
      <c r="I37" s="238"/>
      <c r="J37" s="239"/>
      <c r="K37" s="240"/>
      <c r="L37" s="31">
        <f t="shared" si="0"/>
        <v>0</v>
      </c>
    </row>
    <row r="38" spans="1:12" s="10" customFormat="1" x14ac:dyDescent="0.25">
      <c r="A38" s="41">
        <v>25</v>
      </c>
      <c r="B38" s="237"/>
      <c r="C38" s="237"/>
      <c r="D38" s="237"/>
      <c r="E38" s="237"/>
      <c r="F38" s="237"/>
      <c r="G38" s="77"/>
      <c r="H38" s="78"/>
      <c r="I38" s="238"/>
      <c r="J38" s="239"/>
      <c r="K38" s="240"/>
      <c r="L38" s="31">
        <f t="shared" si="0"/>
        <v>0</v>
      </c>
    </row>
    <row r="39" spans="1:12" s="10" customFormat="1" x14ac:dyDescent="0.25">
      <c r="A39" s="41">
        <v>26</v>
      </c>
      <c r="B39" s="237"/>
      <c r="C39" s="237"/>
      <c r="D39" s="237"/>
      <c r="E39" s="237"/>
      <c r="F39" s="237"/>
      <c r="G39" s="77"/>
      <c r="H39" s="78"/>
      <c r="I39" s="238"/>
      <c r="J39" s="239"/>
      <c r="K39" s="240"/>
      <c r="L39" s="31">
        <f t="shared" si="0"/>
        <v>0</v>
      </c>
    </row>
    <row r="40" spans="1:12" s="10" customFormat="1" x14ac:dyDescent="0.25">
      <c r="A40" s="41">
        <v>27</v>
      </c>
      <c r="B40" s="237"/>
      <c r="C40" s="237"/>
      <c r="D40" s="237"/>
      <c r="E40" s="237"/>
      <c r="F40" s="237"/>
      <c r="G40" s="77"/>
      <c r="H40" s="78"/>
      <c r="I40" s="238"/>
      <c r="J40" s="239"/>
      <c r="K40" s="240"/>
      <c r="L40" s="31">
        <f t="shared" si="0"/>
        <v>0</v>
      </c>
    </row>
    <row r="41" spans="1:12" s="10" customFormat="1" x14ac:dyDescent="0.25">
      <c r="A41" s="41">
        <v>28</v>
      </c>
      <c r="B41" s="237"/>
      <c r="C41" s="237"/>
      <c r="D41" s="237"/>
      <c r="E41" s="237"/>
      <c r="F41" s="237"/>
      <c r="G41" s="77"/>
      <c r="H41" s="78"/>
      <c r="I41" s="238"/>
      <c r="J41" s="239"/>
      <c r="K41" s="240"/>
      <c r="L41" s="31">
        <f t="shared" si="0"/>
        <v>0</v>
      </c>
    </row>
    <row r="42" spans="1:12" s="10" customFormat="1" x14ac:dyDescent="0.25">
      <c r="A42" s="41">
        <v>29</v>
      </c>
      <c r="B42" s="237"/>
      <c r="C42" s="237"/>
      <c r="D42" s="237"/>
      <c r="E42" s="237"/>
      <c r="F42" s="237"/>
      <c r="G42" s="77"/>
      <c r="H42" s="78"/>
      <c r="I42" s="238"/>
      <c r="J42" s="239"/>
      <c r="K42" s="240"/>
      <c r="L42" s="31">
        <f t="shared" si="0"/>
        <v>0</v>
      </c>
    </row>
    <row r="43" spans="1:12" s="10" customFormat="1" x14ac:dyDescent="0.25">
      <c r="A43" s="41">
        <v>30</v>
      </c>
      <c r="B43" s="237"/>
      <c r="C43" s="237"/>
      <c r="D43" s="237"/>
      <c r="E43" s="237"/>
      <c r="F43" s="237"/>
      <c r="G43" s="77"/>
      <c r="H43" s="78"/>
      <c r="I43" s="238"/>
      <c r="J43" s="239"/>
      <c r="K43" s="240"/>
      <c r="L43" s="31">
        <f t="shared" si="0"/>
        <v>0</v>
      </c>
    </row>
    <row r="44" spans="1:12" s="10" customFormat="1" x14ac:dyDescent="0.25">
      <c r="A44" s="41">
        <v>31</v>
      </c>
      <c r="B44" s="237"/>
      <c r="C44" s="237"/>
      <c r="D44" s="237"/>
      <c r="E44" s="237"/>
      <c r="F44" s="237"/>
      <c r="G44" s="77"/>
      <c r="H44" s="78"/>
      <c r="I44" s="238"/>
      <c r="J44" s="239"/>
      <c r="K44" s="240"/>
      <c r="L44" s="31">
        <f t="shared" si="0"/>
        <v>0</v>
      </c>
    </row>
    <row r="45" spans="1:12" s="10" customFormat="1" x14ac:dyDescent="0.25">
      <c r="A45" s="41">
        <v>32</v>
      </c>
      <c r="B45" s="237"/>
      <c r="C45" s="237"/>
      <c r="D45" s="237"/>
      <c r="E45" s="237"/>
      <c r="F45" s="237"/>
      <c r="G45" s="77"/>
      <c r="H45" s="78"/>
      <c r="I45" s="238"/>
      <c r="J45" s="239"/>
      <c r="K45" s="240"/>
      <c r="L45" s="31">
        <f t="shared" si="0"/>
        <v>0</v>
      </c>
    </row>
    <row r="46" spans="1:12" s="10" customFormat="1" x14ac:dyDescent="0.25">
      <c r="A46" s="41">
        <v>33</v>
      </c>
      <c r="B46" s="237"/>
      <c r="C46" s="237"/>
      <c r="D46" s="237"/>
      <c r="E46" s="237"/>
      <c r="F46" s="237"/>
      <c r="G46" s="77"/>
      <c r="H46" s="78"/>
      <c r="I46" s="238"/>
      <c r="J46" s="239"/>
      <c r="K46" s="240"/>
      <c r="L46" s="31">
        <f t="shared" si="0"/>
        <v>0</v>
      </c>
    </row>
    <row r="47" spans="1:12" s="10" customFormat="1" x14ac:dyDescent="0.25">
      <c r="A47" s="41">
        <v>34</v>
      </c>
      <c r="B47" s="237"/>
      <c r="C47" s="237"/>
      <c r="D47" s="237"/>
      <c r="E47" s="237"/>
      <c r="F47" s="237"/>
      <c r="G47" s="77"/>
      <c r="H47" s="78"/>
      <c r="I47" s="238"/>
      <c r="J47" s="239"/>
      <c r="K47" s="240"/>
      <c r="L47" s="31">
        <f t="shared" si="0"/>
        <v>0</v>
      </c>
    </row>
    <row r="48" spans="1:12" s="10" customFormat="1" x14ac:dyDescent="0.25">
      <c r="A48" s="41">
        <v>35</v>
      </c>
      <c r="B48" s="237"/>
      <c r="C48" s="237"/>
      <c r="D48" s="237"/>
      <c r="E48" s="237"/>
      <c r="F48" s="237"/>
      <c r="G48" s="77"/>
      <c r="H48" s="78"/>
      <c r="I48" s="238"/>
      <c r="J48" s="239"/>
      <c r="K48" s="240"/>
      <c r="L48" s="31">
        <f t="shared" si="0"/>
        <v>0</v>
      </c>
    </row>
    <row r="49" spans="1:12" s="10" customFormat="1" x14ac:dyDescent="0.25">
      <c r="A49" s="41">
        <v>36</v>
      </c>
      <c r="B49" s="237"/>
      <c r="C49" s="237"/>
      <c r="D49" s="237"/>
      <c r="E49" s="237"/>
      <c r="F49" s="237"/>
      <c r="G49" s="77"/>
      <c r="H49" s="78"/>
      <c r="I49" s="238"/>
      <c r="J49" s="239"/>
      <c r="K49" s="240"/>
      <c r="L49" s="31">
        <f t="shared" si="0"/>
        <v>0</v>
      </c>
    </row>
    <row r="50" spans="1:12" s="10" customFormat="1" x14ac:dyDescent="0.25">
      <c r="A50" s="41">
        <v>37</v>
      </c>
      <c r="B50" s="237"/>
      <c r="C50" s="237"/>
      <c r="D50" s="237"/>
      <c r="E50" s="237"/>
      <c r="F50" s="237"/>
      <c r="G50" s="77"/>
      <c r="H50" s="78"/>
      <c r="I50" s="238"/>
      <c r="J50" s="239"/>
      <c r="K50" s="240"/>
      <c r="L50" s="31">
        <f t="shared" si="0"/>
        <v>0</v>
      </c>
    </row>
    <row r="51" spans="1:12" s="10" customFormat="1" x14ac:dyDescent="0.25">
      <c r="A51" s="41">
        <v>38</v>
      </c>
      <c r="B51" s="237"/>
      <c r="C51" s="237"/>
      <c r="D51" s="237"/>
      <c r="E51" s="237"/>
      <c r="F51" s="237"/>
      <c r="G51" s="77"/>
      <c r="H51" s="78"/>
      <c r="I51" s="238"/>
      <c r="J51" s="239"/>
      <c r="K51" s="240"/>
      <c r="L51" s="31">
        <f t="shared" si="0"/>
        <v>0</v>
      </c>
    </row>
    <row r="52" spans="1:12" s="10" customFormat="1" x14ac:dyDescent="0.25">
      <c r="A52" s="41">
        <v>39</v>
      </c>
      <c r="B52" s="237"/>
      <c r="C52" s="237"/>
      <c r="D52" s="237"/>
      <c r="E52" s="237"/>
      <c r="F52" s="237"/>
      <c r="G52" s="77"/>
      <c r="H52" s="78"/>
      <c r="I52" s="238"/>
      <c r="J52" s="239"/>
      <c r="K52" s="240"/>
      <c r="L52" s="31">
        <f t="shared" si="0"/>
        <v>0</v>
      </c>
    </row>
    <row r="53" spans="1:12" s="10" customFormat="1" x14ac:dyDescent="0.25">
      <c r="A53" s="41">
        <v>40</v>
      </c>
      <c r="B53" s="237"/>
      <c r="C53" s="237"/>
      <c r="D53" s="237"/>
      <c r="E53" s="237"/>
      <c r="F53" s="237"/>
      <c r="G53" s="77"/>
      <c r="H53" s="78"/>
      <c r="I53" s="238"/>
      <c r="J53" s="239"/>
      <c r="K53" s="240"/>
      <c r="L53" s="31">
        <f t="shared" si="0"/>
        <v>0</v>
      </c>
    </row>
    <row r="54" spans="1:12" s="10" customFormat="1" x14ac:dyDescent="0.25">
      <c r="A54" s="41">
        <v>41</v>
      </c>
      <c r="B54" s="237"/>
      <c r="C54" s="237"/>
      <c r="D54" s="237"/>
      <c r="E54" s="237"/>
      <c r="F54" s="237"/>
      <c r="G54" s="77"/>
      <c r="H54" s="78"/>
      <c r="I54" s="238"/>
      <c r="J54" s="239"/>
      <c r="K54" s="240"/>
      <c r="L54" s="31">
        <f t="shared" si="0"/>
        <v>0</v>
      </c>
    </row>
    <row r="55" spans="1:12" s="10" customFormat="1" x14ac:dyDescent="0.25">
      <c r="A55" s="41">
        <v>42</v>
      </c>
      <c r="B55" s="237"/>
      <c r="C55" s="237"/>
      <c r="D55" s="237"/>
      <c r="E55" s="237"/>
      <c r="F55" s="237"/>
      <c r="G55" s="77"/>
      <c r="H55" s="78"/>
      <c r="I55" s="238"/>
      <c r="J55" s="239"/>
      <c r="K55" s="240"/>
      <c r="L55" s="31">
        <f t="shared" si="0"/>
        <v>0</v>
      </c>
    </row>
    <row r="56" spans="1:12" s="10" customFormat="1" x14ac:dyDescent="0.25">
      <c r="A56" s="41">
        <v>43</v>
      </c>
      <c r="B56" s="237"/>
      <c r="C56" s="237"/>
      <c r="D56" s="237"/>
      <c r="E56" s="237"/>
      <c r="F56" s="237"/>
      <c r="G56" s="77"/>
      <c r="H56" s="78"/>
      <c r="I56" s="238"/>
      <c r="J56" s="239"/>
      <c r="K56" s="240"/>
      <c r="L56" s="31">
        <f t="shared" si="0"/>
        <v>0</v>
      </c>
    </row>
    <row r="57" spans="1:12" s="10" customFormat="1" x14ac:dyDescent="0.25">
      <c r="A57" s="41">
        <v>44</v>
      </c>
      <c r="B57" s="237"/>
      <c r="C57" s="237"/>
      <c r="D57" s="237"/>
      <c r="E57" s="237"/>
      <c r="F57" s="237"/>
      <c r="G57" s="77"/>
      <c r="H57" s="78"/>
      <c r="I57" s="238"/>
      <c r="J57" s="239"/>
      <c r="K57" s="240"/>
      <c r="L57" s="31">
        <f t="shared" si="0"/>
        <v>0</v>
      </c>
    </row>
    <row r="58" spans="1:12" s="10" customFormat="1" x14ac:dyDescent="0.25">
      <c r="A58" s="41">
        <v>45</v>
      </c>
      <c r="B58" s="237"/>
      <c r="C58" s="237"/>
      <c r="D58" s="237"/>
      <c r="E58" s="237"/>
      <c r="F58" s="237"/>
      <c r="G58" s="77"/>
      <c r="H58" s="78"/>
      <c r="I58" s="238"/>
      <c r="J58" s="239"/>
      <c r="K58" s="240"/>
      <c r="L58" s="31">
        <f t="shared" si="0"/>
        <v>0</v>
      </c>
    </row>
    <row r="59" spans="1:12" s="10" customFormat="1" x14ac:dyDescent="0.25">
      <c r="A59" s="41">
        <v>46</v>
      </c>
      <c r="B59" s="237"/>
      <c r="C59" s="237"/>
      <c r="D59" s="237"/>
      <c r="E59" s="237"/>
      <c r="F59" s="237"/>
      <c r="G59" s="77"/>
      <c r="H59" s="78"/>
      <c r="I59" s="238"/>
      <c r="J59" s="239"/>
      <c r="K59" s="240"/>
      <c r="L59" s="31">
        <f t="shared" si="0"/>
        <v>0</v>
      </c>
    </row>
    <row r="60" spans="1:12" s="10" customFormat="1" x14ac:dyDescent="0.25">
      <c r="A60" s="41">
        <v>47</v>
      </c>
      <c r="B60" s="237"/>
      <c r="C60" s="237"/>
      <c r="D60" s="237"/>
      <c r="E60" s="237"/>
      <c r="F60" s="237"/>
      <c r="G60" s="77"/>
      <c r="H60" s="78"/>
      <c r="I60" s="238"/>
      <c r="J60" s="239"/>
      <c r="K60" s="240"/>
      <c r="L60" s="31">
        <f t="shared" si="0"/>
        <v>0</v>
      </c>
    </row>
    <row r="61" spans="1:12" s="10" customFormat="1" x14ac:dyDescent="0.25">
      <c r="A61" s="41">
        <v>48</v>
      </c>
      <c r="B61" s="237"/>
      <c r="C61" s="237"/>
      <c r="D61" s="237"/>
      <c r="E61" s="237"/>
      <c r="F61" s="237"/>
      <c r="G61" s="77"/>
      <c r="H61" s="78"/>
      <c r="I61" s="238"/>
      <c r="J61" s="239"/>
      <c r="K61" s="240"/>
      <c r="L61" s="31">
        <f t="shared" si="0"/>
        <v>0</v>
      </c>
    </row>
    <row r="62" spans="1:12" s="10" customFormat="1" x14ac:dyDescent="0.25">
      <c r="A62" s="41">
        <v>49</v>
      </c>
      <c r="B62" s="237"/>
      <c r="C62" s="237"/>
      <c r="D62" s="237"/>
      <c r="E62" s="237"/>
      <c r="F62" s="237"/>
      <c r="G62" s="77"/>
      <c r="H62" s="78"/>
      <c r="I62" s="238"/>
      <c r="J62" s="239"/>
      <c r="K62" s="240"/>
      <c r="L62" s="31">
        <f t="shared" si="0"/>
        <v>0</v>
      </c>
    </row>
    <row r="63" spans="1:12" s="10" customFormat="1" x14ac:dyDescent="0.25">
      <c r="A63" s="41">
        <v>50</v>
      </c>
      <c r="B63" s="237"/>
      <c r="C63" s="237"/>
      <c r="D63" s="237"/>
      <c r="E63" s="237"/>
      <c r="F63" s="237"/>
      <c r="G63" s="77"/>
      <c r="H63" s="78"/>
      <c r="I63" s="238"/>
      <c r="J63" s="239"/>
      <c r="K63" s="240"/>
      <c r="L63" s="31">
        <f t="shared" si="0"/>
        <v>0</v>
      </c>
    </row>
    <row r="64" spans="1:12" s="10" customFormat="1" x14ac:dyDescent="0.25">
      <c r="A64" s="41">
        <v>51</v>
      </c>
      <c r="B64" s="237"/>
      <c r="C64" s="237"/>
      <c r="D64" s="237"/>
      <c r="E64" s="237"/>
      <c r="F64" s="237"/>
      <c r="G64" s="77"/>
      <c r="H64" s="78"/>
      <c r="I64" s="238"/>
      <c r="J64" s="239"/>
      <c r="K64" s="240"/>
      <c r="L64" s="31">
        <f t="shared" si="0"/>
        <v>0</v>
      </c>
    </row>
    <row r="65" spans="1:12" s="10" customFormat="1" x14ac:dyDescent="0.25">
      <c r="A65" s="41">
        <v>52</v>
      </c>
      <c r="B65" s="237"/>
      <c r="C65" s="237"/>
      <c r="D65" s="237"/>
      <c r="E65" s="237"/>
      <c r="F65" s="237"/>
      <c r="G65" s="77"/>
      <c r="H65" s="78"/>
      <c r="I65" s="238"/>
      <c r="J65" s="239"/>
      <c r="K65" s="240"/>
      <c r="L65" s="31">
        <f t="shared" si="0"/>
        <v>0</v>
      </c>
    </row>
    <row r="66" spans="1:12" s="10" customFormat="1" x14ac:dyDescent="0.25">
      <c r="A66" s="41">
        <v>53</v>
      </c>
      <c r="B66" s="237"/>
      <c r="C66" s="237"/>
      <c r="D66" s="237"/>
      <c r="E66" s="237"/>
      <c r="F66" s="237"/>
      <c r="G66" s="77"/>
      <c r="H66" s="78"/>
      <c r="I66" s="238"/>
      <c r="J66" s="239"/>
      <c r="K66" s="240"/>
      <c r="L66" s="31">
        <f t="shared" si="0"/>
        <v>0</v>
      </c>
    </row>
    <row r="67" spans="1:12" s="10" customFormat="1" x14ac:dyDescent="0.25">
      <c r="A67" s="41">
        <v>54</v>
      </c>
      <c r="B67" s="237"/>
      <c r="C67" s="237"/>
      <c r="D67" s="237"/>
      <c r="E67" s="237"/>
      <c r="F67" s="237"/>
      <c r="G67" s="77"/>
      <c r="H67" s="78"/>
      <c r="I67" s="238"/>
      <c r="J67" s="239"/>
      <c r="K67" s="240"/>
      <c r="L67" s="31">
        <f t="shared" si="0"/>
        <v>0</v>
      </c>
    </row>
    <row r="68" spans="1:12" s="10" customFormat="1" x14ac:dyDescent="0.25">
      <c r="A68" s="41">
        <v>55</v>
      </c>
      <c r="B68" s="237"/>
      <c r="C68" s="237"/>
      <c r="D68" s="237"/>
      <c r="E68" s="237"/>
      <c r="F68" s="237"/>
      <c r="G68" s="77"/>
      <c r="H68" s="78"/>
      <c r="I68" s="238"/>
      <c r="J68" s="239"/>
      <c r="K68" s="240"/>
      <c r="L68" s="31">
        <f t="shared" si="0"/>
        <v>0</v>
      </c>
    </row>
    <row r="69" spans="1:12" s="10" customFormat="1" x14ac:dyDescent="0.25">
      <c r="A69" s="41">
        <v>56</v>
      </c>
      <c r="B69" s="237"/>
      <c r="C69" s="237"/>
      <c r="D69" s="237"/>
      <c r="E69" s="237"/>
      <c r="F69" s="237"/>
      <c r="G69" s="77"/>
      <c r="H69" s="78"/>
      <c r="I69" s="238"/>
      <c r="J69" s="239"/>
      <c r="K69" s="240"/>
      <c r="L69" s="31">
        <f t="shared" si="0"/>
        <v>0</v>
      </c>
    </row>
    <row r="70" spans="1:12" s="10" customFormat="1" x14ac:dyDescent="0.25">
      <c r="A70" s="41">
        <v>57</v>
      </c>
      <c r="B70" s="237"/>
      <c r="C70" s="237"/>
      <c r="D70" s="237"/>
      <c r="E70" s="237"/>
      <c r="F70" s="237"/>
      <c r="G70" s="77"/>
      <c r="H70" s="78"/>
      <c r="I70" s="238"/>
      <c r="J70" s="239"/>
      <c r="K70" s="240"/>
      <c r="L70" s="31">
        <f t="shared" si="0"/>
        <v>0</v>
      </c>
    </row>
    <row r="71" spans="1:12" s="10" customFormat="1" x14ac:dyDescent="0.25">
      <c r="A71" s="41">
        <v>58</v>
      </c>
      <c r="B71" s="237"/>
      <c r="C71" s="237"/>
      <c r="D71" s="237"/>
      <c r="E71" s="237"/>
      <c r="F71" s="237"/>
      <c r="G71" s="77"/>
      <c r="H71" s="78"/>
      <c r="I71" s="238"/>
      <c r="J71" s="239"/>
      <c r="K71" s="240"/>
      <c r="L71" s="31">
        <f t="shared" si="0"/>
        <v>0</v>
      </c>
    </row>
    <row r="72" spans="1:12" s="10" customFormat="1" x14ac:dyDescent="0.25">
      <c r="A72" s="41">
        <v>59</v>
      </c>
      <c r="B72" s="237"/>
      <c r="C72" s="237"/>
      <c r="D72" s="237"/>
      <c r="E72" s="237"/>
      <c r="F72" s="237"/>
      <c r="G72" s="77"/>
      <c r="H72" s="78"/>
      <c r="I72" s="238"/>
      <c r="J72" s="239"/>
      <c r="K72" s="240"/>
      <c r="L72" s="31">
        <f t="shared" si="0"/>
        <v>0</v>
      </c>
    </row>
    <row r="73" spans="1:12" s="10" customFormat="1" x14ac:dyDescent="0.25">
      <c r="A73" s="41">
        <v>60</v>
      </c>
      <c r="B73" s="237"/>
      <c r="C73" s="237"/>
      <c r="D73" s="237"/>
      <c r="E73" s="237"/>
      <c r="F73" s="237"/>
      <c r="G73" s="77"/>
      <c r="H73" s="78"/>
      <c r="I73" s="238"/>
      <c r="J73" s="239"/>
      <c r="K73" s="240"/>
      <c r="L73" s="31">
        <f t="shared" si="0"/>
        <v>0</v>
      </c>
    </row>
    <row r="74" spans="1:12" s="10" customFormat="1" x14ac:dyDescent="0.25">
      <c r="A74" s="41">
        <v>61</v>
      </c>
      <c r="B74" s="237"/>
      <c r="C74" s="237"/>
      <c r="D74" s="237"/>
      <c r="E74" s="237"/>
      <c r="F74" s="237"/>
      <c r="G74" s="77"/>
      <c r="H74" s="78"/>
      <c r="I74" s="238"/>
      <c r="J74" s="239"/>
      <c r="K74" s="240"/>
      <c r="L74" s="31">
        <f t="shared" si="0"/>
        <v>0</v>
      </c>
    </row>
    <row r="75" spans="1:12" s="10" customFormat="1" x14ac:dyDescent="0.25">
      <c r="A75" s="41">
        <v>62</v>
      </c>
      <c r="B75" s="237"/>
      <c r="C75" s="237"/>
      <c r="D75" s="237"/>
      <c r="E75" s="237"/>
      <c r="F75" s="237"/>
      <c r="G75" s="77"/>
      <c r="H75" s="78"/>
      <c r="I75" s="238"/>
      <c r="J75" s="239"/>
      <c r="K75" s="240"/>
      <c r="L75" s="31">
        <f t="shared" si="0"/>
        <v>0</v>
      </c>
    </row>
    <row r="76" spans="1:12" s="10" customFormat="1" x14ac:dyDescent="0.25">
      <c r="A76" s="41">
        <v>63</v>
      </c>
      <c r="B76" s="237"/>
      <c r="C76" s="237"/>
      <c r="D76" s="237"/>
      <c r="E76" s="237"/>
      <c r="F76" s="237"/>
      <c r="G76" s="77"/>
      <c r="H76" s="78"/>
      <c r="I76" s="238"/>
      <c r="J76" s="239"/>
      <c r="K76" s="240"/>
      <c r="L76" s="31">
        <f t="shared" si="0"/>
        <v>0</v>
      </c>
    </row>
    <row r="77" spans="1:12" s="10" customFormat="1" x14ac:dyDescent="0.25">
      <c r="A77" s="41">
        <v>64</v>
      </c>
      <c r="B77" s="237"/>
      <c r="C77" s="237"/>
      <c r="D77" s="237"/>
      <c r="E77" s="237"/>
      <c r="F77" s="237"/>
      <c r="G77" s="77"/>
      <c r="H77" s="78"/>
      <c r="I77" s="238"/>
      <c r="J77" s="239"/>
      <c r="K77" s="240"/>
      <c r="L77" s="31">
        <f t="shared" si="0"/>
        <v>0</v>
      </c>
    </row>
    <row r="78" spans="1:12" s="10" customFormat="1" x14ac:dyDescent="0.25">
      <c r="A78" s="41">
        <v>65</v>
      </c>
      <c r="B78" s="237"/>
      <c r="C78" s="237"/>
      <c r="D78" s="237"/>
      <c r="E78" s="237"/>
      <c r="F78" s="237"/>
      <c r="G78" s="77"/>
      <c r="H78" s="78"/>
      <c r="I78" s="238"/>
      <c r="J78" s="239"/>
      <c r="K78" s="240"/>
      <c r="L78" s="31">
        <f t="shared" si="0"/>
        <v>0</v>
      </c>
    </row>
    <row r="79" spans="1:12" s="10" customFormat="1" x14ac:dyDescent="0.25">
      <c r="A79" s="41">
        <v>66</v>
      </c>
      <c r="B79" s="237"/>
      <c r="C79" s="237"/>
      <c r="D79" s="237"/>
      <c r="E79" s="237"/>
      <c r="F79" s="237"/>
      <c r="G79" s="77"/>
      <c r="H79" s="78"/>
      <c r="I79" s="238"/>
      <c r="J79" s="239"/>
      <c r="K79" s="240"/>
      <c r="L79" s="31">
        <f t="shared" ref="L79:L113" si="1">ROUND(H79*I79,0)</f>
        <v>0</v>
      </c>
    </row>
    <row r="80" spans="1:12" s="10" customFormat="1" x14ac:dyDescent="0.25">
      <c r="A80" s="41">
        <v>67</v>
      </c>
      <c r="B80" s="237"/>
      <c r="C80" s="237"/>
      <c r="D80" s="237"/>
      <c r="E80" s="237"/>
      <c r="F80" s="237"/>
      <c r="G80" s="77"/>
      <c r="H80" s="78"/>
      <c r="I80" s="238"/>
      <c r="J80" s="239"/>
      <c r="K80" s="240"/>
      <c r="L80" s="31">
        <f t="shared" si="1"/>
        <v>0</v>
      </c>
    </row>
    <row r="81" spans="1:12" s="10" customFormat="1" x14ac:dyDescent="0.25">
      <c r="A81" s="41">
        <v>68</v>
      </c>
      <c r="B81" s="237"/>
      <c r="C81" s="237"/>
      <c r="D81" s="237"/>
      <c r="E81" s="237"/>
      <c r="F81" s="237"/>
      <c r="G81" s="77"/>
      <c r="H81" s="78"/>
      <c r="I81" s="238"/>
      <c r="J81" s="239"/>
      <c r="K81" s="240"/>
      <c r="L81" s="31">
        <f t="shared" si="1"/>
        <v>0</v>
      </c>
    </row>
    <row r="82" spans="1:12" s="10" customFormat="1" x14ac:dyDescent="0.25">
      <c r="A82" s="41">
        <v>69</v>
      </c>
      <c r="B82" s="237"/>
      <c r="C82" s="237"/>
      <c r="D82" s="237"/>
      <c r="E82" s="237"/>
      <c r="F82" s="237"/>
      <c r="G82" s="77"/>
      <c r="H82" s="78"/>
      <c r="I82" s="238"/>
      <c r="J82" s="239"/>
      <c r="K82" s="240"/>
      <c r="L82" s="31">
        <f t="shared" si="1"/>
        <v>0</v>
      </c>
    </row>
    <row r="83" spans="1:12" s="10" customFormat="1" x14ac:dyDescent="0.25">
      <c r="A83" s="41">
        <v>70</v>
      </c>
      <c r="B83" s="237"/>
      <c r="C83" s="237"/>
      <c r="D83" s="237"/>
      <c r="E83" s="237"/>
      <c r="F83" s="237"/>
      <c r="G83" s="77"/>
      <c r="H83" s="78"/>
      <c r="I83" s="238"/>
      <c r="J83" s="239"/>
      <c r="K83" s="240"/>
      <c r="L83" s="31">
        <f t="shared" si="1"/>
        <v>0</v>
      </c>
    </row>
    <row r="84" spans="1:12" s="10" customFormat="1" x14ac:dyDescent="0.25">
      <c r="A84" s="41">
        <v>71</v>
      </c>
      <c r="B84" s="237"/>
      <c r="C84" s="237"/>
      <c r="D84" s="237"/>
      <c r="E84" s="237"/>
      <c r="F84" s="237"/>
      <c r="G84" s="77"/>
      <c r="H84" s="78"/>
      <c r="I84" s="238"/>
      <c r="J84" s="239"/>
      <c r="K84" s="240"/>
      <c r="L84" s="31">
        <f t="shared" si="1"/>
        <v>0</v>
      </c>
    </row>
    <row r="85" spans="1:12" s="10" customFormat="1" x14ac:dyDescent="0.25">
      <c r="A85" s="41">
        <v>72</v>
      </c>
      <c r="B85" s="237"/>
      <c r="C85" s="237"/>
      <c r="D85" s="237"/>
      <c r="E85" s="237"/>
      <c r="F85" s="237"/>
      <c r="G85" s="77"/>
      <c r="H85" s="78"/>
      <c r="I85" s="238"/>
      <c r="J85" s="239"/>
      <c r="K85" s="240"/>
      <c r="L85" s="31">
        <f t="shared" si="1"/>
        <v>0</v>
      </c>
    </row>
    <row r="86" spans="1:12" s="10" customFormat="1" x14ac:dyDescent="0.25">
      <c r="A86" s="41">
        <v>73</v>
      </c>
      <c r="B86" s="237"/>
      <c r="C86" s="237"/>
      <c r="D86" s="237"/>
      <c r="E86" s="237"/>
      <c r="F86" s="237"/>
      <c r="G86" s="77"/>
      <c r="H86" s="78"/>
      <c r="I86" s="238"/>
      <c r="J86" s="239"/>
      <c r="K86" s="240"/>
      <c r="L86" s="31">
        <f t="shared" si="1"/>
        <v>0</v>
      </c>
    </row>
    <row r="87" spans="1:12" s="10" customFormat="1" x14ac:dyDescent="0.25">
      <c r="A87" s="41">
        <v>74</v>
      </c>
      <c r="B87" s="237"/>
      <c r="C87" s="237"/>
      <c r="D87" s="237"/>
      <c r="E87" s="237"/>
      <c r="F87" s="237"/>
      <c r="G87" s="77"/>
      <c r="H87" s="78"/>
      <c r="I87" s="238"/>
      <c r="J87" s="239"/>
      <c r="K87" s="240"/>
      <c r="L87" s="31">
        <f t="shared" si="1"/>
        <v>0</v>
      </c>
    </row>
    <row r="88" spans="1:12" s="10" customFormat="1" x14ac:dyDescent="0.25">
      <c r="A88" s="41">
        <v>75</v>
      </c>
      <c r="B88" s="237"/>
      <c r="C88" s="237"/>
      <c r="D88" s="237"/>
      <c r="E88" s="237"/>
      <c r="F88" s="237"/>
      <c r="G88" s="77"/>
      <c r="H88" s="78"/>
      <c r="I88" s="238"/>
      <c r="J88" s="239"/>
      <c r="K88" s="240"/>
      <c r="L88" s="31">
        <f t="shared" si="1"/>
        <v>0</v>
      </c>
    </row>
    <row r="89" spans="1:12" s="10" customFormat="1" x14ac:dyDescent="0.25">
      <c r="A89" s="41">
        <v>76</v>
      </c>
      <c r="B89" s="237"/>
      <c r="C89" s="237"/>
      <c r="D89" s="237"/>
      <c r="E89" s="237"/>
      <c r="F89" s="237"/>
      <c r="G89" s="77"/>
      <c r="H89" s="78"/>
      <c r="I89" s="238"/>
      <c r="J89" s="239"/>
      <c r="K89" s="240"/>
      <c r="L89" s="31">
        <f t="shared" si="1"/>
        <v>0</v>
      </c>
    </row>
    <row r="90" spans="1:12" s="10" customFormat="1" x14ac:dyDescent="0.25">
      <c r="A90" s="41">
        <v>77</v>
      </c>
      <c r="B90" s="237"/>
      <c r="C90" s="237"/>
      <c r="D90" s="237"/>
      <c r="E90" s="237"/>
      <c r="F90" s="237"/>
      <c r="G90" s="77"/>
      <c r="H90" s="78"/>
      <c r="I90" s="238"/>
      <c r="J90" s="239"/>
      <c r="K90" s="240"/>
      <c r="L90" s="31">
        <f t="shared" si="1"/>
        <v>0</v>
      </c>
    </row>
    <row r="91" spans="1:12" s="10" customFormat="1" x14ac:dyDescent="0.25">
      <c r="A91" s="41">
        <v>78</v>
      </c>
      <c r="B91" s="237"/>
      <c r="C91" s="237"/>
      <c r="D91" s="237"/>
      <c r="E91" s="237"/>
      <c r="F91" s="237"/>
      <c r="G91" s="77"/>
      <c r="H91" s="78"/>
      <c r="I91" s="238"/>
      <c r="J91" s="239"/>
      <c r="K91" s="240"/>
      <c r="L91" s="31">
        <f t="shared" si="1"/>
        <v>0</v>
      </c>
    </row>
    <row r="92" spans="1:12" s="10" customFormat="1" x14ac:dyDescent="0.25">
      <c r="A92" s="41">
        <v>79</v>
      </c>
      <c r="B92" s="237"/>
      <c r="C92" s="237"/>
      <c r="D92" s="237"/>
      <c r="E92" s="237"/>
      <c r="F92" s="237"/>
      <c r="G92" s="77"/>
      <c r="H92" s="78"/>
      <c r="I92" s="238"/>
      <c r="J92" s="239"/>
      <c r="K92" s="240"/>
      <c r="L92" s="31">
        <f t="shared" si="1"/>
        <v>0</v>
      </c>
    </row>
    <row r="93" spans="1:12" s="10" customFormat="1" x14ac:dyDescent="0.25">
      <c r="A93" s="41">
        <v>80</v>
      </c>
      <c r="B93" s="237"/>
      <c r="C93" s="237"/>
      <c r="D93" s="237"/>
      <c r="E93" s="237"/>
      <c r="F93" s="237"/>
      <c r="G93" s="77"/>
      <c r="H93" s="78"/>
      <c r="I93" s="238"/>
      <c r="J93" s="239"/>
      <c r="K93" s="240"/>
      <c r="L93" s="31">
        <f t="shared" si="1"/>
        <v>0</v>
      </c>
    </row>
    <row r="94" spans="1:12" s="10" customFormat="1" x14ac:dyDescent="0.25">
      <c r="A94" s="41">
        <v>81</v>
      </c>
      <c r="B94" s="237"/>
      <c r="C94" s="237"/>
      <c r="D94" s="237"/>
      <c r="E94" s="237"/>
      <c r="F94" s="237"/>
      <c r="G94" s="77"/>
      <c r="H94" s="78"/>
      <c r="I94" s="238"/>
      <c r="J94" s="239"/>
      <c r="K94" s="240"/>
      <c r="L94" s="31">
        <f t="shared" si="1"/>
        <v>0</v>
      </c>
    </row>
    <row r="95" spans="1:12" s="10" customFormat="1" x14ac:dyDescent="0.25">
      <c r="A95" s="41">
        <v>82</v>
      </c>
      <c r="B95" s="237"/>
      <c r="C95" s="237"/>
      <c r="D95" s="237"/>
      <c r="E95" s="237"/>
      <c r="F95" s="237"/>
      <c r="G95" s="77"/>
      <c r="H95" s="78"/>
      <c r="I95" s="238"/>
      <c r="J95" s="239"/>
      <c r="K95" s="240"/>
      <c r="L95" s="31">
        <f t="shared" si="1"/>
        <v>0</v>
      </c>
    </row>
    <row r="96" spans="1:12" s="10" customFormat="1" x14ac:dyDescent="0.25">
      <c r="A96" s="41">
        <v>83</v>
      </c>
      <c r="B96" s="237"/>
      <c r="C96" s="237"/>
      <c r="D96" s="237"/>
      <c r="E96" s="237"/>
      <c r="F96" s="237"/>
      <c r="G96" s="77"/>
      <c r="H96" s="78"/>
      <c r="I96" s="238"/>
      <c r="J96" s="239"/>
      <c r="K96" s="240"/>
      <c r="L96" s="31">
        <f t="shared" si="1"/>
        <v>0</v>
      </c>
    </row>
    <row r="97" spans="1:12" s="10" customFormat="1" x14ac:dyDescent="0.25">
      <c r="A97" s="41">
        <v>84</v>
      </c>
      <c r="B97" s="237"/>
      <c r="C97" s="237"/>
      <c r="D97" s="237"/>
      <c r="E97" s="237"/>
      <c r="F97" s="237"/>
      <c r="G97" s="77"/>
      <c r="H97" s="78"/>
      <c r="I97" s="238"/>
      <c r="J97" s="239"/>
      <c r="K97" s="240"/>
      <c r="L97" s="31">
        <f t="shared" si="1"/>
        <v>0</v>
      </c>
    </row>
    <row r="98" spans="1:12" s="10" customFormat="1" x14ac:dyDescent="0.25">
      <c r="A98" s="41">
        <v>85</v>
      </c>
      <c r="B98" s="237"/>
      <c r="C98" s="237"/>
      <c r="D98" s="237"/>
      <c r="E98" s="237"/>
      <c r="F98" s="237"/>
      <c r="G98" s="77"/>
      <c r="H98" s="78"/>
      <c r="I98" s="238"/>
      <c r="J98" s="239"/>
      <c r="K98" s="240"/>
      <c r="L98" s="31">
        <f t="shared" si="1"/>
        <v>0</v>
      </c>
    </row>
    <row r="99" spans="1:12" s="10" customFormat="1" x14ac:dyDescent="0.25">
      <c r="A99" s="41">
        <v>86</v>
      </c>
      <c r="B99" s="237"/>
      <c r="C99" s="237"/>
      <c r="D99" s="237"/>
      <c r="E99" s="237"/>
      <c r="F99" s="237"/>
      <c r="G99" s="77"/>
      <c r="H99" s="78"/>
      <c r="I99" s="238"/>
      <c r="J99" s="239"/>
      <c r="K99" s="240"/>
      <c r="L99" s="31">
        <f t="shared" si="1"/>
        <v>0</v>
      </c>
    </row>
    <row r="100" spans="1:12" s="10" customFormat="1" x14ac:dyDescent="0.25">
      <c r="A100" s="41">
        <v>87</v>
      </c>
      <c r="B100" s="237"/>
      <c r="C100" s="237"/>
      <c r="D100" s="237"/>
      <c r="E100" s="237"/>
      <c r="F100" s="237"/>
      <c r="G100" s="77"/>
      <c r="H100" s="78"/>
      <c r="I100" s="238"/>
      <c r="J100" s="239"/>
      <c r="K100" s="240"/>
      <c r="L100" s="31">
        <f t="shared" si="1"/>
        <v>0</v>
      </c>
    </row>
    <row r="101" spans="1:12" s="10" customFormat="1" x14ac:dyDescent="0.25">
      <c r="A101" s="41">
        <v>88</v>
      </c>
      <c r="B101" s="237"/>
      <c r="C101" s="237"/>
      <c r="D101" s="237"/>
      <c r="E101" s="237"/>
      <c r="F101" s="237"/>
      <c r="G101" s="77"/>
      <c r="H101" s="78"/>
      <c r="I101" s="238"/>
      <c r="J101" s="239"/>
      <c r="K101" s="240"/>
      <c r="L101" s="31">
        <f t="shared" si="1"/>
        <v>0</v>
      </c>
    </row>
    <row r="102" spans="1:12" s="10" customFormat="1" x14ac:dyDescent="0.25">
      <c r="A102" s="41">
        <v>89</v>
      </c>
      <c r="B102" s="237"/>
      <c r="C102" s="237"/>
      <c r="D102" s="237"/>
      <c r="E102" s="237"/>
      <c r="F102" s="237"/>
      <c r="G102" s="77"/>
      <c r="H102" s="78"/>
      <c r="I102" s="238"/>
      <c r="J102" s="239"/>
      <c r="K102" s="240"/>
      <c r="L102" s="31">
        <f t="shared" si="1"/>
        <v>0</v>
      </c>
    </row>
    <row r="103" spans="1:12" s="10" customFormat="1" x14ac:dyDescent="0.25">
      <c r="A103" s="41">
        <v>90</v>
      </c>
      <c r="B103" s="237"/>
      <c r="C103" s="237"/>
      <c r="D103" s="237"/>
      <c r="E103" s="237"/>
      <c r="F103" s="237"/>
      <c r="G103" s="77"/>
      <c r="H103" s="78"/>
      <c r="I103" s="238"/>
      <c r="J103" s="239"/>
      <c r="K103" s="240"/>
      <c r="L103" s="31">
        <f t="shared" si="1"/>
        <v>0</v>
      </c>
    </row>
    <row r="104" spans="1:12" s="10" customFormat="1" x14ac:dyDescent="0.25">
      <c r="A104" s="41">
        <v>91</v>
      </c>
      <c r="B104" s="237"/>
      <c r="C104" s="237"/>
      <c r="D104" s="237"/>
      <c r="E104" s="237"/>
      <c r="F104" s="237"/>
      <c r="G104" s="77"/>
      <c r="H104" s="78"/>
      <c r="I104" s="238"/>
      <c r="J104" s="239"/>
      <c r="K104" s="240"/>
      <c r="L104" s="31">
        <f t="shared" si="1"/>
        <v>0</v>
      </c>
    </row>
    <row r="105" spans="1:12" s="10" customFormat="1" x14ac:dyDescent="0.25">
      <c r="A105" s="41">
        <v>92</v>
      </c>
      <c r="B105" s="237"/>
      <c r="C105" s="237"/>
      <c r="D105" s="237"/>
      <c r="E105" s="237"/>
      <c r="F105" s="237"/>
      <c r="G105" s="77"/>
      <c r="H105" s="78"/>
      <c r="I105" s="238"/>
      <c r="J105" s="239"/>
      <c r="K105" s="240"/>
      <c r="L105" s="31">
        <f t="shared" si="1"/>
        <v>0</v>
      </c>
    </row>
    <row r="106" spans="1:12" s="10" customFormat="1" x14ac:dyDescent="0.25">
      <c r="A106" s="41">
        <v>93</v>
      </c>
      <c r="B106" s="237"/>
      <c r="C106" s="237"/>
      <c r="D106" s="237"/>
      <c r="E106" s="237"/>
      <c r="F106" s="237"/>
      <c r="G106" s="77"/>
      <c r="H106" s="78"/>
      <c r="I106" s="238"/>
      <c r="J106" s="239"/>
      <c r="K106" s="240"/>
      <c r="L106" s="31">
        <f t="shared" si="1"/>
        <v>0</v>
      </c>
    </row>
    <row r="107" spans="1:12" s="10" customFormat="1" x14ac:dyDescent="0.25">
      <c r="A107" s="41">
        <v>94</v>
      </c>
      <c r="B107" s="237"/>
      <c r="C107" s="237"/>
      <c r="D107" s="237"/>
      <c r="E107" s="237"/>
      <c r="F107" s="237"/>
      <c r="G107" s="77"/>
      <c r="H107" s="78"/>
      <c r="I107" s="238"/>
      <c r="J107" s="239"/>
      <c r="K107" s="240"/>
      <c r="L107" s="31">
        <f t="shared" si="1"/>
        <v>0</v>
      </c>
    </row>
    <row r="108" spans="1:12" s="10" customFormat="1" x14ac:dyDescent="0.25">
      <c r="A108" s="41">
        <v>95</v>
      </c>
      <c r="B108" s="237"/>
      <c r="C108" s="237"/>
      <c r="D108" s="237"/>
      <c r="E108" s="237"/>
      <c r="F108" s="237"/>
      <c r="G108" s="77"/>
      <c r="H108" s="78"/>
      <c r="I108" s="238"/>
      <c r="J108" s="239"/>
      <c r="K108" s="240"/>
      <c r="L108" s="31">
        <f t="shared" si="1"/>
        <v>0</v>
      </c>
    </row>
    <row r="109" spans="1:12" s="10" customFormat="1" x14ac:dyDescent="0.25">
      <c r="A109" s="41">
        <v>96</v>
      </c>
      <c r="B109" s="237"/>
      <c r="C109" s="237"/>
      <c r="D109" s="237"/>
      <c r="E109" s="237"/>
      <c r="F109" s="237"/>
      <c r="G109" s="77"/>
      <c r="H109" s="78"/>
      <c r="I109" s="238"/>
      <c r="J109" s="239"/>
      <c r="K109" s="240"/>
      <c r="L109" s="31">
        <f t="shared" si="1"/>
        <v>0</v>
      </c>
    </row>
    <row r="110" spans="1:12" s="10" customFormat="1" x14ac:dyDescent="0.25">
      <c r="A110" s="41">
        <v>97</v>
      </c>
      <c r="B110" s="237"/>
      <c r="C110" s="237"/>
      <c r="D110" s="237"/>
      <c r="E110" s="237"/>
      <c r="F110" s="237"/>
      <c r="G110" s="77"/>
      <c r="H110" s="78"/>
      <c r="I110" s="238"/>
      <c r="J110" s="239"/>
      <c r="K110" s="240"/>
      <c r="L110" s="31">
        <f t="shared" si="1"/>
        <v>0</v>
      </c>
    </row>
    <row r="111" spans="1:12" s="10" customFormat="1" x14ac:dyDescent="0.25">
      <c r="A111" s="41">
        <v>98</v>
      </c>
      <c r="B111" s="237"/>
      <c r="C111" s="237"/>
      <c r="D111" s="237"/>
      <c r="E111" s="237"/>
      <c r="F111" s="237"/>
      <c r="G111" s="77"/>
      <c r="H111" s="78"/>
      <c r="I111" s="238"/>
      <c r="J111" s="239"/>
      <c r="K111" s="240"/>
      <c r="L111" s="31">
        <f t="shared" si="1"/>
        <v>0</v>
      </c>
    </row>
    <row r="112" spans="1:12" s="10" customFormat="1" x14ac:dyDescent="0.25">
      <c r="A112" s="41">
        <v>99</v>
      </c>
      <c r="B112" s="237"/>
      <c r="C112" s="237"/>
      <c r="D112" s="237"/>
      <c r="E112" s="237"/>
      <c r="F112" s="237"/>
      <c r="G112" s="77"/>
      <c r="H112" s="78"/>
      <c r="I112" s="238"/>
      <c r="J112" s="239"/>
      <c r="K112" s="240"/>
      <c r="L112" s="31">
        <f t="shared" si="1"/>
        <v>0</v>
      </c>
    </row>
    <row r="113" spans="1:12" s="10" customFormat="1" x14ac:dyDescent="0.25">
      <c r="A113" s="41">
        <v>100</v>
      </c>
      <c r="B113" s="237"/>
      <c r="C113" s="237"/>
      <c r="D113" s="237"/>
      <c r="E113" s="237"/>
      <c r="F113" s="237"/>
      <c r="G113" s="77"/>
      <c r="H113" s="78"/>
      <c r="I113" s="238"/>
      <c r="J113" s="239"/>
      <c r="K113" s="240"/>
      <c r="L113" s="31">
        <f t="shared" si="1"/>
        <v>0</v>
      </c>
    </row>
    <row r="114" spans="1:12" s="10" customFormat="1" x14ac:dyDescent="0.25">
      <c r="A114" s="41">
        <v>101</v>
      </c>
      <c r="B114" s="264"/>
      <c r="C114" s="265"/>
      <c r="D114" s="265"/>
      <c r="E114" s="265"/>
      <c r="F114" s="266"/>
      <c r="G114" s="77"/>
      <c r="H114" s="78"/>
      <c r="I114" s="238"/>
      <c r="J114" s="239"/>
      <c r="K114" s="240"/>
      <c r="L114" s="31">
        <f t="shared" ref="L114:L117" si="2">ROUND(H114*I114,0)</f>
        <v>0</v>
      </c>
    </row>
    <row r="115" spans="1:12" s="10" customFormat="1" x14ac:dyDescent="0.25">
      <c r="A115" s="41">
        <v>102</v>
      </c>
      <c r="B115" s="264"/>
      <c r="C115" s="265"/>
      <c r="D115" s="265"/>
      <c r="E115" s="265"/>
      <c r="F115" s="266"/>
      <c r="G115" s="77"/>
      <c r="H115" s="78"/>
      <c r="I115" s="238"/>
      <c r="J115" s="239"/>
      <c r="K115" s="240"/>
      <c r="L115" s="31">
        <f t="shared" si="2"/>
        <v>0</v>
      </c>
    </row>
    <row r="116" spans="1:12" s="10" customFormat="1" x14ac:dyDescent="0.25">
      <c r="A116" s="41">
        <v>103</v>
      </c>
      <c r="B116" s="247"/>
      <c r="C116" s="248"/>
      <c r="D116" s="248"/>
      <c r="E116" s="248"/>
      <c r="F116" s="249"/>
      <c r="G116" s="77"/>
      <c r="H116" s="78"/>
      <c r="I116" s="238"/>
      <c r="J116" s="239"/>
      <c r="K116" s="240"/>
      <c r="L116" s="31">
        <f t="shared" si="2"/>
        <v>0</v>
      </c>
    </row>
    <row r="117" spans="1:12" s="10" customFormat="1" ht="15.75" thickBot="1" x14ac:dyDescent="0.3">
      <c r="A117" s="41">
        <v>104</v>
      </c>
      <c r="B117" s="250"/>
      <c r="C117" s="251"/>
      <c r="D117" s="251"/>
      <c r="E117" s="251"/>
      <c r="F117" s="252"/>
      <c r="G117" s="79"/>
      <c r="H117" s="80"/>
      <c r="I117" s="253"/>
      <c r="J117" s="254"/>
      <c r="K117" s="255"/>
      <c r="L117" s="37">
        <f t="shared" si="2"/>
        <v>0</v>
      </c>
    </row>
    <row r="118" spans="1:12" s="10" customFormat="1" ht="30.75" customHeight="1" thickBot="1" x14ac:dyDescent="0.3">
      <c r="A118" s="154" t="s">
        <v>26</v>
      </c>
      <c r="B118" s="155"/>
      <c r="C118" s="155"/>
      <c r="D118" s="155"/>
      <c r="E118" s="155"/>
      <c r="F118" s="155"/>
      <c r="G118" s="155"/>
      <c r="H118" s="174"/>
      <c r="I118" s="256" t="s">
        <v>66</v>
      </c>
      <c r="J118" s="257"/>
      <c r="K118" s="257"/>
      <c r="L118" s="81">
        <f>SUM(L14:L117)</f>
        <v>0</v>
      </c>
    </row>
    <row r="119" spans="1:12" s="10" customFormat="1" ht="30.75" customHeight="1" x14ac:dyDescent="0.25">
      <c r="A119" s="267" t="s">
        <v>106</v>
      </c>
      <c r="B119" s="267"/>
      <c r="C119" s="267"/>
      <c r="D119" s="267"/>
      <c r="E119" s="267"/>
      <c r="F119" s="267"/>
      <c r="G119" s="267"/>
      <c r="H119" s="268"/>
      <c r="I119" s="82" t="s">
        <v>67</v>
      </c>
      <c r="J119" s="241" t="s">
        <v>68</v>
      </c>
      <c r="K119" s="91"/>
      <c r="L119" s="83">
        <f>+ROUND(L118*K119,0)</f>
        <v>0</v>
      </c>
    </row>
    <row r="120" spans="1:12" s="10" customFormat="1" ht="84" customHeight="1" x14ac:dyDescent="0.25">
      <c r="A120" s="269"/>
      <c r="B120" s="269"/>
      <c r="C120" s="269"/>
      <c r="D120" s="269"/>
      <c r="E120" s="269"/>
      <c r="F120" s="269"/>
      <c r="G120" s="269"/>
      <c r="H120" s="270"/>
      <c r="I120" s="66" t="s">
        <v>69</v>
      </c>
      <c r="J120" s="242"/>
      <c r="K120" s="90"/>
      <c r="L120" s="84">
        <f>+ROUND(L118*K120,0)</f>
        <v>0</v>
      </c>
    </row>
    <row r="121" spans="1:12" s="10" customFormat="1" ht="35.25" customHeight="1" x14ac:dyDescent="0.25">
      <c r="A121" s="269"/>
      <c r="B121" s="269"/>
      <c r="C121" s="269"/>
      <c r="D121" s="269"/>
      <c r="E121" s="269"/>
      <c r="F121" s="269"/>
      <c r="G121" s="269"/>
      <c r="H121" s="270"/>
      <c r="I121" s="65" t="s">
        <v>70</v>
      </c>
      <c r="J121" s="243"/>
      <c r="K121" s="89"/>
      <c r="L121" s="85">
        <f>+ROUND(L118*K121,0)</f>
        <v>0</v>
      </c>
    </row>
    <row r="122" spans="1:12" s="10" customFormat="1" ht="35.25" customHeight="1" x14ac:dyDescent="0.25">
      <c r="A122" s="269"/>
      <c r="B122" s="269"/>
      <c r="C122" s="269"/>
      <c r="D122" s="269"/>
      <c r="E122" s="269"/>
      <c r="F122" s="269"/>
      <c r="G122" s="269"/>
      <c r="H122" s="270"/>
      <c r="I122" s="244" t="s">
        <v>71</v>
      </c>
      <c r="J122" s="245"/>
      <c r="K122" s="246"/>
      <c r="L122" s="85">
        <f>+L118+L119+L120+L121</f>
        <v>0</v>
      </c>
    </row>
    <row r="123" spans="1:12" s="10" customFormat="1" ht="23.25" customHeight="1" x14ac:dyDescent="0.25">
      <c r="A123" s="269"/>
      <c r="B123" s="269"/>
      <c r="C123" s="269"/>
      <c r="D123" s="269"/>
      <c r="E123" s="269"/>
      <c r="F123" s="269"/>
      <c r="G123" s="269"/>
      <c r="H123" s="270"/>
      <c r="I123" s="86" t="s">
        <v>72</v>
      </c>
      <c r="J123" s="87" t="s">
        <v>73</v>
      </c>
      <c r="K123" s="89"/>
      <c r="L123" s="85">
        <f>+ROUND(L121*K123,0)</f>
        <v>0</v>
      </c>
    </row>
    <row r="124" spans="1:12" s="10" customFormat="1" ht="36.75" customHeight="1" thickBot="1" x14ac:dyDescent="0.3">
      <c r="A124" s="271"/>
      <c r="B124" s="271"/>
      <c r="C124" s="271"/>
      <c r="D124" s="271"/>
      <c r="E124" s="271"/>
      <c r="F124" s="271"/>
      <c r="G124" s="271"/>
      <c r="H124" s="272"/>
      <c r="I124" s="228" t="s">
        <v>74</v>
      </c>
      <c r="J124" s="229"/>
      <c r="K124" s="230"/>
      <c r="L124" s="88">
        <f>+L122+L123</f>
        <v>0</v>
      </c>
    </row>
    <row r="126" spans="1:12" ht="50.1" customHeight="1" thickBot="1" x14ac:dyDescent="0.3">
      <c r="B126" s="176"/>
      <c r="C126" s="176"/>
      <c r="D126" s="176"/>
    </row>
    <row r="127" spans="1:12" x14ac:dyDescent="0.25">
      <c r="B127" s="215" t="s">
        <v>36</v>
      </c>
      <c r="C127" s="215"/>
      <c r="D127" s="215"/>
      <c r="E127" s="17"/>
      <c r="G127" s="4"/>
      <c r="H127" s="4"/>
      <c r="I127" s="4"/>
      <c r="J127" s="4"/>
    </row>
    <row r="128" spans="1:12" x14ac:dyDescent="0.25">
      <c r="A128" s="51" t="s">
        <v>37</v>
      </c>
      <c r="B128" s="13"/>
      <c r="G128" s="4"/>
      <c r="H128" s="4"/>
      <c r="I128" s="4"/>
      <c r="J128" s="4"/>
    </row>
    <row r="129" spans="1:17" x14ac:dyDescent="0.25">
      <c r="A129" s="168" t="s">
        <v>38</v>
      </c>
      <c r="B129" s="168"/>
      <c r="C129" s="168"/>
      <c r="D129" s="168"/>
      <c r="E129" s="168"/>
      <c r="F129" s="168"/>
      <c r="G129" s="168"/>
      <c r="H129" s="168"/>
      <c r="I129" s="168"/>
      <c r="J129" s="168"/>
      <c r="K129" s="168"/>
      <c r="L129" s="168"/>
      <c r="M129" s="2"/>
      <c r="N129" s="2"/>
      <c r="O129" s="2"/>
      <c r="P129" s="2"/>
      <c r="Q129" s="2"/>
    </row>
    <row r="130" spans="1:17" ht="15" customHeight="1" x14ac:dyDescent="0.25">
      <c r="A130" s="169" t="s">
        <v>39</v>
      </c>
      <c r="B130" s="169"/>
      <c r="C130" s="169"/>
      <c r="D130" s="169"/>
      <c r="E130" s="169"/>
      <c r="F130" s="169"/>
      <c r="G130" s="169"/>
      <c r="H130" s="169"/>
      <c r="I130" s="169"/>
      <c r="J130" s="169"/>
      <c r="K130" s="169"/>
      <c r="L130" s="169"/>
      <c r="M130" s="63"/>
      <c r="N130" s="63"/>
      <c r="O130" s="63"/>
      <c r="P130" s="63"/>
      <c r="Q130" s="63"/>
    </row>
    <row r="131" spans="1:17" x14ac:dyDescent="0.25">
      <c r="A131" s="170" t="s">
        <v>40</v>
      </c>
      <c r="B131" s="170"/>
      <c r="C131" s="170"/>
      <c r="D131" s="170"/>
      <c r="E131" s="170"/>
      <c r="F131" s="170"/>
      <c r="G131" s="170"/>
      <c r="H131" s="170"/>
      <c r="I131" s="170"/>
      <c r="J131" s="170"/>
      <c r="K131" s="170"/>
      <c r="L131" s="170"/>
      <c r="M131" s="5"/>
      <c r="N131" s="5"/>
      <c r="O131" s="5"/>
      <c r="P131" s="5"/>
      <c r="Q131" s="5"/>
    </row>
    <row r="132" spans="1:17" x14ac:dyDescent="0.25">
      <c r="A132" s="170" t="s">
        <v>41</v>
      </c>
      <c r="B132" s="170"/>
      <c r="C132" s="170"/>
      <c r="D132" s="170"/>
      <c r="E132" s="170"/>
      <c r="F132" s="170"/>
      <c r="G132" s="170"/>
      <c r="H132" s="170"/>
      <c r="I132" s="170"/>
      <c r="J132" s="170"/>
      <c r="K132" s="170"/>
      <c r="L132" s="170"/>
      <c r="M132" s="5"/>
      <c r="N132" s="5"/>
      <c r="O132" s="5"/>
      <c r="P132" s="5"/>
      <c r="Q132" s="5"/>
    </row>
  </sheetData>
  <sheetProtection selectLockedCells="1"/>
  <dataConsolidate/>
  <mergeCells count="231">
    <mergeCell ref="B111:F111"/>
    <mergeCell ref="I111:K111"/>
    <mergeCell ref="B112:F112"/>
    <mergeCell ref="I112:K112"/>
    <mergeCell ref="B113:F113"/>
    <mergeCell ref="I113:K113"/>
    <mergeCell ref="B108:F108"/>
    <mergeCell ref="I108:K108"/>
    <mergeCell ref="B109:F109"/>
    <mergeCell ref="I109:K109"/>
    <mergeCell ref="B110:F110"/>
    <mergeCell ref="I110:K110"/>
    <mergeCell ref="B105:F105"/>
    <mergeCell ref="I105:K105"/>
    <mergeCell ref="B106:F106"/>
    <mergeCell ref="I106:K106"/>
    <mergeCell ref="B107:F107"/>
    <mergeCell ref="I107:K107"/>
    <mergeCell ref="B102:F102"/>
    <mergeCell ref="I102:K102"/>
    <mergeCell ref="B103:F103"/>
    <mergeCell ref="I103:K103"/>
    <mergeCell ref="B104:F104"/>
    <mergeCell ref="I104:K104"/>
    <mergeCell ref="B99:F99"/>
    <mergeCell ref="I99:K99"/>
    <mergeCell ref="B100:F100"/>
    <mergeCell ref="I100:K100"/>
    <mergeCell ref="B101:F101"/>
    <mergeCell ref="I101:K101"/>
    <mergeCell ref="B96:F96"/>
    <mergeCell ref="I96:K96"/>
    <mergeCell ref="B97:F97"/>
    <mergeCell ref="I97:K97"/>
    <mergeCell ref="B98:F98"/>
    <mergeCell ref="I98:K98"/>
    <mergeCell ref="B93:F93"/>
    <mergeCell ref="I93:K93"/>
    <mergeCell ref="B94:F94"/>
    <mergeCell ref="I94:K94"/>
    <mergeCell ref="B95:F95"/>
    <mergeCell ref="I95:K95"/>
    <mergeCell ref="B90:F90"/>
    <mergeCell ref="I90:K90"/>
    <mergeCell ref="B91:F91"/>
    <mergeCell ref="I91:K91"/>
    <mergeCell ref="B92:F92"/>
    <mergeCell ref="I92:K92"/>
    <mergeCell ref="B87:F87"/>
    <mergeCell ref="I87:K87"/>
    <mergeCell ref="B88:F88"/>
    <mergeCell ref="I88:K88"/>
    <mergeCell ref="B89:F89"/>
    <mergeCell ref="I89:K89"/>
    <mergeCell ref="B84:F84"/>
    <mergeCell ref="I84:K84"/>
    <mergeCell ref="B85:F85"/>
    <mergeCell ref="I85:K85"/>
    <mergeCell ref="B86:F86"/>
    <mergeCell ref="I86:K86"/>
    <mergeCell ref="B81:F81"/>
    <mergeCell ref="I81:K81"/>
    <mergeCell ref="B82:F82"/>
    <mergeCell ref="I82:K82"/>
    <mergeCell ref="B83:F83"/>
    <mergeCell ref="I83:K83"/>
    <mergeCell ref="B78:F78"/>
    <mergeCell ref="I78:K78"/>
    <mergeCell ref="B79:F79"/>
    <mergeCell ref="I79:K79"/>
    <mergeCell ref="B80:F80"/>
    <mergeCell ref="I80:K80"/>
    <mergeCell ref="B75:F75"/>
    <mergeCell ref="I75:K75"/>
    <mergeCell ref="B76:F76"/>
    <mergeCell ref="I76:K76"/>
    <mergeCell ref="B77:F77"/>
    <mergeCell ref="I77:K77"/>
    <mergeCell ref="B72:F72"/>
    <mergeCell ref="I72:K72"/>
    <mergeCell ref="B73:F73"/>
    <mergeCell ref="I73:K73"/>
    <mergeCell ref="B74:F74"/>
    <mergeCell ref="I74:K74"/>
    <mergeCell ref="B69:F69"/>
    <mergeCell ref="I69:K69"/>
    <mergeCell ref="B70:F70"/>
    <mergeCell ref="I70:K70"/>
    <mergeCell ref="B71:F71"/>
    <mergeCell ref="I71:K71"/>
    <mergeCell ref="B66:F66"/>
    <mergeCell ref="I66:K66"/>
    <mergeCell ref="B67:F67"/>
    <mergeCell ref="I67:K67"/>
    <mergeCell ref="B68:F68"/>
    <mergeCell ref="I68:K68"/>
    <mergeCell ref="B63:F63"/>
    <mergeCell ref="I63:K63"/>
    <mergeCell ref="B64:F64"/>
    <mergeCell ref="I64:K64"/>
    <mergeCell ref="B65:F65"/>
    <mergeCell ref="I65:K65"/>
    <mergeCell ref="B60:F60"/>
    <mergeCell ref="I60:K60"/>
    <mergeCell ref="B61:F61"/>
    <mergeCell ref="I61:K61"/>
    <mergeCell ref="B62:F62"/>
    <mergeCell ref="I62:K62"/>
    <mergeCell ref="B57:F57"/>
    <mergeCell ref="I57:K57"/>
    <mergeCell ref="B58:F58"/>
    <mergeCell ref="I58:K58"/>
    <mergeCell ref="B59:F59"/>
    <mergeCell ref="I59:K59"/>
    <mergeCell ref="B54:F54"/>
    <mergeCell ref="I54:K54"/>
    <mergeCell ref="B55:F55"/>
    <mergeCell ref="I55:K55"/>
    <mergeCell ref="B56:F56"/>
    <mergeCell ref="I56:K56"/>
    <mergeCell ref="B51:F51"/>
    <mergeCell ref="I51:K51"/>
    <mergeCell ref="B52:F52"/>
    <mergeCell ref="I52:K52"/>
    <mergeCell ref="B53:F53"/>
    <mergeCell ref="I53:K53"/>
    <mergeCell ref="B48:F48"/>
    <mergeCell ref="I48:K48"/>
    <mergeCell ref="B49:F49"/>
    <mergeCell ref="I49:K49"/>
    <mergeCell ref="B50:F50"/>
    <mergeCell ref="I50:K50"/>
    <mergeCell ref="B45:F45"/>
    <mergeCell ref="I45:K45"/>
    <mergeCell ref="B46:F46"/>
    <mergeCell ref="I46:K46"/>
    <mergeCell ref="B47:F47"/>
    <mergeCell ref="I47:K47"/>
    <mergeCell ref="B42:F42"/>
    <mergeCell ref="I42:K42"/>
    <mergeCell ref="B43:F43"/>
    <mergeCell ref="I43:K43"/>
    <mergeCell ref="B44:F44"/>
    <mergeCell ref="I44:K44"/>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293"/>
      <c r="C2" s="293"/>
      <c r="D2" s="284" t="s">
        <v>0</v>
      </c>
      <c r="E2" s="286"/>
      <c r="F2" s="286"/>
      <c r="G2" s="286"/>
      <c r="H2" s="285"/>
      <c r="I2" s="284" t="s">
        <v>1</v>
      </c>
      <c r="J2" s="285"/>
      <c r="K2" s="112"/>
    </row>
    <row r="3" spans="2:11" ht="15" customHeight="1" x14ac:dyDescent="0.25">
      <c r="B3" s="293"/>
      <c r="C3" s="293"/>
      <c r="D3" s="284" t="s">
        <v>2</v>
      </c>
      <c r="E3" s="286"/>
      <c r="F3" s="286"/>
      <c r="G3" s="286"/>
      <c r="H3" s="285"/>
      <c r="I3" s="284" t="s">
        <v>105</v>
      </c>
      <c r="J3" s="285"/>
      <c r="K3" s="111"/>
    </row>
    <row r="4" spans="2:11" ht="15" customHeight="1" x14ac:dyDescent="0.25">
      <c r="B4" s="293"/>
      <c r="C4" s="293"/>
      <c r="D4" s="287" t="s">
        <v>3</v>
      </c>
      <c r="E4" s="288"/>
      <c r="F4" s="288"/>
      <c r="G4" s="288"/>
      <c r="H4" s="289"/>
      <c r="I4" s="284" t="s">
        <v>109</v>
      </c>
      <c r="J4" s="285"/>
      <c r="K4" s="111"/>
    </row>
    <row r="5" spans="2:11" ht="15" customHeight="1" x14ac:dyDescent="0.25">
      <c r="B5" s="293"/>
      <c r="C5" s="293"/>
      <c r="D5" s="290"/>
      <c r="E5" s="291"/>
      <c r="F5" s="291"/>
      <c r="G5" s="291"/>
      <c r="H5" s="292"/>
      <c r="I5" s="284" t="s">
        <v>75</v>
      </c>
      <c r="J5" s="285"/>
      <c r="K5" s="111"/>
    </row>
    <row r="6" spans="2:11" x14ac:dyDescent="0.25">
      <c r="K6" s="103"/>
    </row>
    <row r="7" spans="2:11" ht="15.75" customHeight="1" x14ac:dyDescent="0.25">
      <c r="B7" s="282" t="s">
        <v>76</v>
      </c>
      <c r="C7" s="282"/>
      <c r="D7" s="282"/>
      <c r="E7" s="282"/>
      <c r="F7" s="282"/>
      <c r="G7" s="282"/>
      <c r="H7" s="282"/>
      <c r="I7" s="282"/>
      <c r="J7" s="282"/>
      <c r="K7" s="108"/>
    </row>
    <row r="8" spans="2:11" ht="15.75" customHeight="1" x14ac:dyDescent="0.25">
      <c r="B8" s="279" t="s">
        <v>77</v>
      </c>
      <c r="C8" s="279" t="s">
        <v>78</v>
      </c>
      <c r="D8" s="279"/>
      <c r="E8" s="279"/>
      <c r="F8" s="279"/>
      <c r="G8" s="282" t="s">
        <v>79</v>
      </c>
      <c r="H8" s="282"/>
      <c r="I8" s="282"/>
      <c r="J8" s="282"/>
      <c r="K8" s="108"/>
    </row>
    <row r="9" spans="2:11" ht="15.75" customHeight="1" x14ac:dyDescent="0.25">
      <c r="B9" s="279"/>
      <c r="C9" s="107" t="s">
        <v>80</v>
      </c>
      <c r="D9" s="107" t="s">
        <v>81</v>
      </c>
      <c r="E9" s="279" t="s">
        <v>82</v>
      </c>
      <c r="F9" s="279"/>
      <c r="G9" s="282"/>
      <c r="H9" s="282"/>
      <c r="I9" s="282"/>
      <c r="J9" s="282"/>
      <c r="K9" s="108"/>
    </row>
    <row r="10" spans="2:11" ht="15.75" customHeight="1" x14ac:dyDescent="0.25">
      <c r="B10" s="105">
        <v>1</v>
      </c>
      <c r="C10" s="105">
        <v>2021</v>
      </c>
      <c r="D10" s="105">
        <v>5</v>
      </c>
      <c r="E10" s="280">
        <v>24</v>
      </c>
      <c r="F10" s="280"/>
      <c r="G10" s="294" t="s">
        <v>83</v>
      </c>
      <c r="H10" s="294"/>
      <c r="I10" s="294"/>
      <c r="J10" s="294"/>
      <c r="K10" s="110"/>
    </row>
    <row r="11" spans="2:11" ht="57.75" customHeight="1" x14ac:dyDescent="0.25">
      <c r="B11" s="105">
        <v>2</v>
      </c>
      <c r="C11" s="105">
        <v>2022</v>
      </c>
      <c r="D11" s="105">
        <v>5</v>
      </c>
      <c r="E11" s="273">
        <v>31</v>
      </c>
      <c r="F11" s="274"/>
      <c r="G11" s="275" t="s">
        <v>84</v>
      </c>
      <c r="H11" s="276"/>
      <c r="I11" s="276"/>
      <c r="J11" s="277"/>
      <c r="K11" s="110"/>
    </row>
    <row r="12" spans="2:11" ht="82.5" customHeight="1" x14ac:dyDescent="0.25">
      <c r="B12" s="105">
        <v>3</v>
      </c>
      <c r="C12" s="105">
        <v>2022</v>
      </c>
      <c r="D12" s="105">
        <v>7</v>
      </c>
      <c r="E12" s="273">
        <v>27</v>
      </c>
      <c r="F12" s="274"/>
      <c r="G12" s="275" t="s">
        <v>85</v>
      </c>
      <c r="H12" s="276"/>
      <c r="I12" s="276"/>
      <c r="J12" s="277"/>
      <c r="K12" s="110"/>
    </row>
    <row r="13" spans="2:11" ht="100.5" customHeight="1" x14ac:dyDescent="0.25">
      <c r="B13" s="105">
        <v>4</v>
      </c>
      <c r="C13" s="105">
        <v>2023</v>
      </c>
      <c r="D13" s="105">
        <v>11</v>
      </c>
      <c r="E13" s="273">
        <v>30</v>
      </c>
      <c r="F13" s="274"/>
      <c r="G13" s="275" t="s">
        <v>100</v>
      </c>
      <c r="H13" s="276"/>
      <c r="I13" s="276"/>
      <c r="J13" s="277"/>
      <c r="K13" s="110"/>
    </row>
    <row r="14" spans="2:11" ht="70.5" customHeight="1" x14ac:dyDescent="0.25">
      <c r="B14" s="105">
        <v>5</v>
      </c>
      <c r="C14" s="105">
        <v>2024</v>
      </c>
      <c r="D14" s="113" t="s">
        <v>99</v>
      </c>
      <c r="E14" s="273">
        <v>27</v>
      </c>
      <c r="F14" s="274"/>
      <c r="G14" s="275" t="s">
        <v>101</v>
      </c>
      <c r="H14" s="276"/>
      <c r="I14" s="276"/>
      <c r="J14" s="277"/>
      <c r="K14" s="110"/>
    </row>
    <row r="15" spans="2:11" ht="76.5" customHeight="1" x14ac:dyDescent="0.25">
      <c r="B15" s="105">
        <v>6</v>
      </c>
      <c r="C15" s="105">
        <v>2024</v>
      </c>
      <c r="D15" s="113" t="s">
        <v>102</v>
      </c>
      <c r="E15" s="273"/>
      <c r="F15" s="274"/>
      <c r="G15" s="275" t="s">
        <v>104</v>
      </c>
      <c r="H15" s="276"/>
      <c r="I15" s="276"/>
      <c r="J15" s="277"/>
      <c r="K15" s="110"/>
    </row>
    <row r="16" spans="2:11" ht="15.75" customHeight="1" x14ac:dyDescent="0.25">
      <c r="B16" s="279" t="s">
        <v>86</v>
      </c>
      <c r="C16" s="279"/>
      <c r="D16" s="279"/>
      <c r="E16" s="279"/>
      <c r="F16" s="279"/>
      <c r="G16" s="279"/>
      <c r="H16" s="279"/>
      <c r="I16" s="279"/>
      <c r="J16" s="279"/>
      <c r="K16" s="106"/>
    </row>
    <row r="17" spans="2:11" x14ac:dyDescent="0.25">
      <c r="B17" s="279" t="s">
        <v>87</v>
      </c>
      <c r="C17" s="279"/>
      <c r="D17" s="279"/>
      <c r="E17" s="279"/>
      <c r="F17" s="279" t="s">
        <v>88</v>
      </c>
      <c r="G17" s="279"/>
      <c r="H17" s="279"/>
      <c r="I17" s="279"/>
      <c r="J17" s="279"/>
      <c r="K17" s="106"/>
    </row>
    <row r="18" spans="2:11" ht="15.75" customHeight="1" x14ac:dyDescent="0.25">
      <c r="B18" s="280" t="s">
        <v>89</v>
      </c>
      <c r="C18" s="280"/>
      <c r="D18" s="280"/>
      <c r="E18" s="280"/>
      <c r="F18" s="280" t="s">
        <v>103</v>
      </c>
      <c r="G18" s="280"/>
      <c r="H18" s="280"/>
      <c r="I18" s="280"/>
      <c r="J18" s="280"/>
      <c r="K18" s="104"/>
    </row>
    <row r="19" spans="2:11" x14ac:dyDescent="0.25">
      <c r="B19" s="279" t="s">
        <v>90</v>
      </c>
      <c r="C19" s="279"/>
      <c r="D19" s="279"/>
      <c r="E19" s="279"/>
      <c r="F19" s="279"/>
      <c r="G19" s="279"/>
      <c r="H19" s="279"/>
      <c r="I19" s="279"/>
      <c r="J19" s="279"/>
      <c r="K19" s="106"/>
    </row>
    <row r="20" spans="2:11" x14ac:dyDescent="0.25">
      <c r="B20" s="279" t="s">
        <v>87</v>
      </c>
      <c r="C20" s="279"/>
      <c r="D20" s="279"/>
      <c r="E20" s="279"/>
      <c r="F20" s="279" t="s">
        <v>88</v>
      </c>
      <c r="G20" s="279"/>
      <c r="H20" s="279"/>
      <c r="I20" s="279"/>
      <c r="J20" s="279"/>
      <c r="K20" s="106"/>
    </row>
    <row r="21" spans="2:11" ht="15.75" customHeight="1" x14ac:dyDescent="0.25">
      <c r="B21" s="281" t="s">
        <v>91</v>
      </c>
      <c r="C21" s="281"/>
      <c r="D21" s="281"/>
      <c r="E21" s="281"/>
      <c r="F21" s="281" t="s">
        <v>92</v>
      </c>
      <c r="G21" s="281"/>
      <c r="H21" s="281"/>
      <c r="I21" s="281"/>
      <c r="J21" s="281"/>
      <c r="K21" s="109"/>
    </row>
    <row r="22" spans="2:11" ht="15.75" customHeight="1" x14ac:dyDescent="0.25">
      <c r="B22" s="282" t="s">
        <v>93</v>
      </c>
      <c r="C22" s="282"/>
      <c r="D22" s="282"/>
      <c r="E22" s="282"/>
      <c r="F22" s="282"/>
      <c r="G22" s="282"/>
      <c r="H22" s="282"/>
      <c r="I22" s="282"/>
      <c r="J22" s="282"/>
      <c r="K22" s="108"/>
    </row>
    <row r="23" spans="2:11" x14ac:dyDescent="0.25">
      <c r="B23" s="279" t="s">
        <v>87</v>
      </c>
      <c r="C23" s="279"/>
      <c r="D23" s="279"/>
      <c r="E23" s="279" t="s">
        <v>88</v>
      </c>
      <c r="F23" s="279"/>
      <c r="G23" s="279"/>
      <c r="H23" s="279" t="s">
        <v>94</v>
      </c>
      <c r="I23" s="279"/>
      <c r="J23" s="279"/>
      <c r="K23" s="106"/>
    </row>
    <row r="24" spans="2:11" x14ac:dyDescent="0.25">
      <c r="B24" s="279"/>
      <c r="C24" s="279"/>
      <c r="D24" s="279"/>
      <c r="E24" s="279"/>
      <c r="F24" s="279"/>
      <c r="G24" s="279"/>
      <c r="H24" s="107" t="s">
        <v>80</v>
      </c>
      <c r="I24" s="107" t="s">
        <v>81</v>
      </c>
      <c r="J24" s="107" t="s">
        <v>82</v>
      </c>
      <c r="K24" s="106"/>
    </row>
    <row r="25" spans="2:11" x14ac:dyDescent="0.25">
      <c r="B25" s="280" t="s">
        <v>95</v>
      </c>
      <c r="C25" s="280"/>
      <c r="D25" s="280"/>
      <c r="E25" s="281" t="s">
        <v>96</v>
      </c>
      <c r="F25" s="281"/>
      <c r="G25" s="281"/>
      <c r="H25" s="105">
        <v>2024</v>
      </c>
      <c r="I25" s="113" t="s">
        <v>102</v>
      </c>
      <c r="J25" s="105"/>
      <c r="K25" s="104"/>
    </row>
    <row r="26" spans="2:11" x14ac:dyDescent="0.25">
      <c r="K26" s="103"/>
    </row>
    <row r="27" spans="2:11" ht="56.25" customHeight="1" x14ac:dyDescent="0.25">
      <c r="B27" s="103"/>
      <c r="C27" s="278" t="s">
        <v>97</v>
      </c>
      <c r="D27" s="278"/>
      <c r="E27" s="278"/>
      <c r="F27" s="278"/>
      <c r="G27" s="278"/>
      <c r="H27" s="278"/>
      <c r="I27" s="278"/>
      <c r="K27" s="103"/>
    </row>
    <row r="28" spans="2:11" ht="16.5" customHeight="1" x14ac:dyDescent="0.25">
      <c r="E28" s="283" t="s">
        <v>98</v>
      </c>
      <c r="F28" s="283"/>
      <c r="G28" s="283"/>
      <c r="H28" s="283"/>
      <c r="I28" s="283"/>
      <c r="J28" s="283"/>
      <c r="K28" s="102"/>
    </row>
    <row r="29" spans="2:11" x14ac:dyDescent="0.25">
      <c r="B29" s="103"/>
      <c r="C29" s="103"/>
      <c r="D29" s="103"/>
      <c r="E29" s="283"/>
      <c r="F29" s="283"/>
      <c r="G29" s="283"/>
      <c r="H29" s="283"/>
      <c r="I29" s="283"/>
      <c r="J29" s="283"/>
      <c r="K29" s="102"/>
    </row>
    <row r="30" spans="2:11" ht="15" customHeight="1" x14ac:dyDescent="0.25">
      <c r="C30" s="101"/>
      <c r="D30" s="101"/>
      <c r="E30" s="101"/>
      <c r="F30" s="101"/>
      <c r="G30" s="101"/>
      <c r="H30" s="101"/>
    </row>
    <row r="31" spans="2:11" x14ac:dyDescent="0.25">
      <c r="B31" s="101"/>
      <c r="C31" s="101"/>
      <c r="D31" s="101"/>
      <c r="E31" s="101"/>
      <c r="F31" s="101"/>
      <c r="G31" s="101"/>
      <c r="H31" s="101"/>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OFICINA DE COMPRAS EXTENSION ZIPAQUIRA</cp:lastModifiedBy>
  <cp:revision/>
  <cp:lastPrinted>2024-07-22T22:04:40Z</cp:lastPrinted>
  <dcterms:created xsi:type="dcterms:W3CDTF">2017-04-28T13:22:52Z</dcterms:created>
  <dcterms:modified xsi:type="dcterms:W3CDTF">2025-05-19T20:22:09Z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