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7 CAPACITACIONES/04. ANEXOS PUBLICACIÓN/"/>
    </mc:Choice>
  </mc:AlternateContent>
  <xr:revisionPtr revIDLastSave="35" documentId="13_ncr:1_{F15A6810-C5B5-4EF3-A544-2EE9FCDF6B1C}" xr6:coauthVersionLast="47" xr6:coauthVersionMax="47" xr10:uidLastSave="{62F70E98-74F9-4294-B878-45A41113C02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N17" i="7" s="1"/>
  <c r="J17" i="7"/>
  <c r="H17" i="7"/>
  <c r="K17" i="7" s="1"/>
  <c r="L16" i="7"/>
  <c r="J16" i="7"/>
  <c r="H16" i="7"/>
  <c r="K16" i="7" s="1"/>
  <c r="O23" i="7"/>
  <c r="O22" i="7"/>
  <c r="M16" i="7" l="1"/>
  <c r="N16" i="7"/>
  <c r="O16" i="7" s="1"/>
  <c r="M17" i="7"/>
  <c r="O17" i="7" s="1"/>
  <c r="H15" i="7"/>
  <c r="J15" i="7"/>
  <c r="L15" i="7"/>
  <c r="M15" i="7" s="1"/>
  <c r="O20" i="7"/>
  <c r="O19" i="7"/>
  <c r="L14" i="7"/>
  <c r="M14" i="7" s="1"/>
  <c r="J14" i="7"/>
  <c r="H14" i="7"/>
  <c r="K15" i="7" l="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<sst xmlns="http://schemas.openxmlformats.org/spreadsheetml/2006/main" count="104" uniqueCount="86">
  <si>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</si>
  <si>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</si>
  <si>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</si>
  <si>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</si>
  <si>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</si>
  <si>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</si>
  <si>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</si>
  <si>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</si>
  <si>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</si>
  <si>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</si>
  <si>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</si>
  <si>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</si>
  <si>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</si>
  <si>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</si>
  <si>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</si>
  <si>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</si>
  <si>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</si>
  <si>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</si>
  <si>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</si>
  <si>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</si>
  <si>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</si>
  <si>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</si>
  <si>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</si>
  <si>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</si>
  <si>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</si>
  <si>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</si>
  <si>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</si>
  <si>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</si>
  <si>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</si>
  <si>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</si>
  <si>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</si>
  <si>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</si>
  <si>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</si>
  <si>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</si>
  <si>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</si>
  <si>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</si>
  <si>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</si>
  <si>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</si>
  <si>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</si>
  <si>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</si>
  <si>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</si>
  <si>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</si>
  <si>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</si>
  <si>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</si>
  <si>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</si>
  <si>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</si>
  <si>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</si>
  <si>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</si>
  <si>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</si>
  <si>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</si>
  <si>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</si>
  <si>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</si>
  <si>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</si>
  <si>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</si>
  <si>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</si>
  <si>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</si>
  <si>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</si>
  <si>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</si>
  <si>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</si>
  <si>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</si>
  <si>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</si>
  <si>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</si>
  <si>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</si>
  <si>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</si>
  <si>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</si>
  <si>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</si>
  <si>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</si>
  <si>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</si>
  <si>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</si>
  <si>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</si>
  <si>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</si>
  <si>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</si>
  <si>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</si>
  <si>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</si>
  <si>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</si>
  <si>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</si>
  <si>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</si>
  <si>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</si>
  <si>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</si>
  <si>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</si>
  <si>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</si>
  <si>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</si>
  <si>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Actividad Recreativa para el mejoramiento de la calidad de vida
para 35 personas (4 horas)
Caminata ecológica para 35 personas con al menos 1 guía
- Actividad deportiva y/o recreativa para 35 personas, la cual
incluya materiales, locación y equipamento para su desarrollo.
- Actividad de recreación dirigida.</t>
  </si>
  <si>
    <t>Actividad Recreativa para fomento y uso de la bicicleta 35
personas (2 horas)
Un (1) calentamiento y estiramiento dirigido a 35 personas al
inicio y final de la actividad.
- Dos (2) carros escolta con personal que brinde
acompañamiento, apoyo mecánico y personal de primeros
auxilios con botiquín
- Treinta y cinco (35) pines de solapa metálico, alusivo al uso de
la bicicleta con diseño institucional.</t>
  </si>
  <si>
    <t>Prestar servicios profesionales para dictar conferencia sobre el
servicio público para 35 personas a realizarse en la Extensión
Zipaquira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o Innovación y experiencia
laboral certificable de al menos 2 años relacionados con el tema.
Modalidad: Presencial</t>
  </si>
  <si>
    <t>Prestar servicios profesionales para dictar conferencia sobre
mejoramiento del clima laboral enfocada en trabajo en equipo y
cooperacion para 35 personas en la Extension Zipaquirá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</si>
</sst>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28" fillId="0" borderId="41" xfId="0" applyFont="1" applyBorder="1" applyAlignment="1">
      <alignment horizontal="center" vertical="center" wrapText="1"/>
    </xf>
    <xf numFmtId="0" fontId="28"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topLeftCell="A6" zoomScale="70" zoomScaleNormal="70" zoomScaleSheetLayoutView="70" zoomScalePageLayoutView="55" workbookViewId="0">
      <selection activeCell="I17" sqref="I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97.5" customHeight="1" x14ac:dyDescent="0.25">
      <c r="A14" s="25">
        <v>1</v>
      </c>
      <c r="B14" s="27" t="s">
        <v>82</v>
      </c>
      <c r="C14" s="12"/>
      <c r="D14" s="58">
        <v>1</v>
      </c>
      <c r="E14" s="59"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50" customHeight="1" x14ac:dyDescent="0.25">
      <c r="A15" s="25">
        <v>2</v>
      </c>
      <c r="B15" s="27" t="s">
        <v>83</v>
      </c>
      <c r="C15" s="12"/>
      <c r="D15" s="58">
        <v>1</v>
      </c>
      <c r="E15" s="59" t="s">
        <v>81</v>
      </c>
      <c r="F15" s="57"/>
      <c r="G15" s="11"/>
      <c r="H15" s="1">
        <f t="shared" ref="H15" si="6">+ROUND(F15*G15,0)</f>
        <v>0</v>
      </c>
      <c r="I15" s="11"/>
      <c r="J15" s="1">
        <f t="shared" ref="J15:J16" si="7">ROUND(F15*I15,0)</f>
        <v>0</v>
      </c>
      <c r="K15" s="1">
        <f t="shared" ref="K15:K16" si="8">ROUND(F15+H15+J15,0)</f>
        <v>0</v>
      </c>
      <c r="L15" s="1">
        <f t="shared" ref="L15:L16" si="9">ROUND(F15*D15,0)</f>
        <v>0</v>
      </c>
      <c r="M15" s="1">
        <f t="shared" ref="M15:M16" si="10">ROUND(L15*G15,0)</f>
        <v>0</v>
      </c>
      <c r="N15" s="1">
        <f t="shared" ref="N15:N16" si="11">ROUND(L15*I15,0)</f>
        <v>0</v>
      </c>
      <c r="O15" s="26">
        <f t="shared" ref="O15:O16" si="12">ROUND(L15+N15+M15,0)</f>
        <v>0</v>
      </c>
    </row>
    <row r="16" spans="1:15" s="9" customFormat="1" ht="195.75" customHeight="1" x14ac:dyDescent="0.25">
      <c r="A16" s="25">
        <v>3</v>
      </c>
      <c r="B16" s="27" t="s">
        <v>84</v>
      </c>
      <c r="C16" s="12"/>
      <c r="D16" s="58">
        <v>1</v>
      </c>
      <c r="E16" s="59" t="s">
        <v>81</v>
      </c>
      <c r="F16" s="57"/>
      <c r="G16" s="11"/>
      <c r="H16" s="1">
        <f>+ROUND(F16*G16,0)</f>
        <v>0</v>
      </c>
      <c r="I16" s="11"/>
      <c r="J16" s="1">
        <f t="shared" si="7"/>
        <v>0</v>
      </c>
      <c r="K16" s="1">
        <f t="shared" si="8"/>
        <v>0</v>
      </c>
      <c r="L16" s="1">
        <f t="shared" si="9"/>
        <v>0</v>
      </c>
      <c r="M16" s="1">
        <f t="shared" si="10"/>
        <v>0</v>
      </c>
      <c r="N16" s="1">
        <f t="shared" si="11"/>
        <v>0</v>
      </c>
      <c r="O16" s="26">
        <f t="shared" si="12"/>
        <v>0</v>
      </c>
    </row>
    <row r="17" spans="1:15" s="9" customFormat="1" ht="167.25" customHeight="1" thickBot="1" x14ac:dyDescent="0.3">
      <c r="A17" s="25">
        <v>4</v>
      </c>
      <c r="B17" s="27" t="s">
        <v>85</v>
      </c>
      <c r="C17" s="12"/>
      <c r="D17" s="58">
        <v>1</v>
      </c>
      <c r="E17" s="59" t="s">
        <v>81</v>
      </c>
      <c r="F17" s="57"/>
      <c r="G17" s="11"/>
      <c r="H17" s="1">
        <f t="shared" ref="H17" si="13">+ROUND(F17*G17,0)</f>
        <v>0</v>
      </c>
      <c r="I17" s="11"/>
      <c r="J17" s="1">
        <f t="shared" ref="J17" si="14">ROUND(F17*I17,0)</f>
        <v>0</v>
      </c>
      <c r="K17" s="1">
        <f t="shared" ref="K17" si="15">ROUND(F17+H17+J17,0)</f>
        <v>0</v>
      </c>
      <c r="L17" s="1">
        <f t="shared" ref="L17" si="16">ROUND(F17*D17,0)</f>
        <v>0</v>
      </c>
      <c r="M17" s="1">
        <f t="shared" ref="M17" si="17">ROUND(L17*G17,0)</f>
        <v>0</v>
      </c>
      <c r="N17" s="1">
        <f t="shared" ref="N17" si="18">ROUND(L17*I17,0)</f>
        <v>0</v>
      </c>
      <c r="O17" s="26">
        <f t="shared" ref="O17" si="19">ROUND(L17+N17+M17,0)</f>
        <v>0</v>
      </c>
    </row>
    <row r="18" spans="1:15" s="9" customFormat="1" ht="42" customHeight="1" thickBot="1" x14ac:dyDescent="0.3">
      <c r="A18" s="92" t="s">
        <v>26</v>
      </c>
      <c r="B18" s="93"/>
      <c r="C18" s="93"/>
      <c r="D18" s="93"/>
      <c r="E18" s="93"/>
      <c r="F18" s="93"/>
      <c r="G18" s="93"/>
      <c r="H18" s="93"/>
      <c r="I18" s="93"/>
      <c r="J18" s="93"/>
      <c r="K18" s="93"/>
      <c r="L18" s="104" t="s">
        <v>27</v>
      </c>
      <c r="M18" s="105"/>
      <c r="N18" s="105"/>
      <c r="O18" s="35">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6">
        <f>SUMIF(G:G,5%,L:L)</f>
        <v>0</v>
      </c>
    </row>
    <row r="20" spans="1:15" s="9" customFormat="1" ht="30" customHeight="1" x14ac:dyDescent="0.25">
      <c r="A20" s="79"/>
      <c r="B20" s="80"/>
      <c r="C20" s="80"/>
      <c r="D20" s="80"/>
      <c r="E20" s="80"/>
      <c r="F20" s="80"/>
      <c r="G20" s="80"/>
      <c r="H20" s="80"/>
      <c r="I20" s="80"/>
      <c r="J20" s="80"/>
      <c r="K20" s="81"/>
      <c r="L20" s="98" t="s">
        <v>29</v>
      </c>
      <c r="M20" s="99"/>
      <c r="N20" s="99"/>
      <c r="O20" s="36">
        <f>SUMIF(G:G,19%,L:L)</f>
        <v>0</v>
      </c>
    </row>
    <row r="21" spans="1:15" s="9" customFormat="1" ht="30" customHeight="1" x14ac:dyDescent="0.25">
      <c r="A21" s="79"/>
      <c r="B21" s="80"/>
      <c r="C21" s="80"/>
      <c r="D21" s="80"/>
      <c r="E21" s="80"/>
      <c r="F21" s="80"/>
      <c r="G21" s="80"/>
      <c r="H21" s="80"/>
      <c r="I21" s="80"/>
      <c r="J21" s="80"/>
      <c r="K21" s="81"/>
      <c r="L21" s="100" t="s">
        <v>22</v>
      </c>
      <c r="M21" s="101"/>
      <c r="N21" s="101"/>
      <c r="O21" s="37">
        <f>SUM(O18:O20)</f>
        <v>0</v>
      </c>
    </row>
    <row r="22" spans="1:15" s="9" customFormat="1" ht="30" customHeight="1" x14ac:dyDescent="0.25">
      <c r="A22" s="79"/>
      <c r="B22" s="80"/>
      <c r="C22" s="80"/>
      <c r="D22" s="80"/>
      <c r="E22" s="80"/>
      <c r="F22" s="80"/>
      <c r="G22" s="80"/>
      <c r="H22" s="80"/>
      <c r="I22" s="80"/>
      <c r="J22" s="80"/>
      <c r="K22" s="81"/>
      <c r="L22" s="102" t="s">
        <v>30</v>
      </c>
      <c r="M22" s="103"/>
      <c r="N22" s="103"/>
      <c r="O22" s="38">
        <f>SUMIF(G:G,5%,M:M)</f>
        <v>0</v>
      </c>
    </row>
    <row r="23" spans="1:15" s="9" customFormat="1" ht="30" customHeight="1" x14ac:dyDescent="0.25">
      <c r="A23" s="79"/>
      <c r="B23" s="80"/>
      <c r="C23" s="80"/>
      <c r="D23" s="80"/>
      <c r="E23" s="80"/>
      <c r="F23" s="80"/>
      <c r="G23" s="80"/>
      <c r="H23" s="80"/>
      <c r="I23" s="80"/>
      <c r="J23" s="80"/>
      <c r="K23" s="81"/>
      <c r="L23" s="102" t="s">
        <v>31</v>
      </c>
      <c r="M23" s="103"/>
      <c r="N23" s="103"/>
      <c r="O23" s="38">
        <f>SUMIF(G:G,19%,M:M)</f>
        <v>0</v>
      </c>
    </row>
    <row r="24" spans="1:15" s="9" customFormat="1" ht="30" customHeight="1" x14ac:dyDescent="0.25">
      <c r="A24" s="79"/>
      <c r="B24" s="80"/>
      <c r="C24" s="80"/>
      <c r="D24" s="80"/>
      <c r="E24" s="80"/>
      <c r="F24" s="80"/>
      <c r="G24" s="80"/>
      <c r="H24" s="80"/>
      <c r="I24" s="80"/>
      <c r="J24" s="80"/>
      <c r="K24" s="81"/>
      <c r="L24" s="100" t="s">
        <v>32</v>
      </c>
      <c r="M24" s="101"/>
      <c r="N24" s="101"/>
      <c r="O24" s="37">
        <f>SUM(O22:O23)</f>
        <v>0</v>
      </c>
    </row>
    <row r="25" spans="1:15" s="9" customFormat="1" ht="30" customHeight="1" x14ac:dyDescent="0.25">
      <c r="A25" s="79"/>
      <c r="B25" s="80"/>
      <c r="C25" s="80"/>
      <c r="D25" s="80"/>
      <c r="E25" s="80"/>
      <c r="F25" s="80"/>
      <c r="G25" s="80"/>
      <c r="H25" s="80"/>
      <c r="I25" s="80"/>
      <c r="J25" s="80"/>
      <c r="K25" s="81"/>
      <c r="L25" s="98" t="s">
        <v>33</v>
      </c>
      <c r="M25" s="99"/>
      <c r="N25" s="99"/>
      <c r="O25" s="36">
        <f>SUMIF(I:I,8%,N:N)</f>
        <v>0</v>
      </c>
    </row>
    <row r="26" spans="1:15" s="9" customFormat="1" ht="37.5" customHeight="1" x14ac:dyDescent="0.25">
      <c r="A26" s="79"/>
      <c r="B26" s="80"/>
      <c r="C26" s="80"/>
      <c r="D26" s="80"/>
      <c r="E26" s="80"/>
      <c r="F26" s="80"/>
      <c r="G26" s="80"/>
      <c r="H26" s="80"/>
      <c r="I26" s="80"/>
      <c r="J26" s="80"/>
      <c r="K26" s="81"/>
      <c r="L26" s="96" t="s">
        <v>34</v>
      </c>
      <c r="M26" s="97"/>
      <c r="N26" s="97"/>
      <c r="O26" s="37">
        <f>SUM(O25)</f>
        <v>0</v>
      </c>
    </row>
    <row r="27" spans="1:15" s="9" customFormat="1" ht="32.25" customHeight="1" thickBot="1" x14ac:dyDescent="0.3">
      <c r="A27" s="82"/>
      <c r="B27" s="83"/>
      <c r="C27" s="83"/>
      <c r="D27" s="83"/>
      <c r="E27" s="83"/>
      <c r="F27" s="83"/>
      <c r="G27" s="83"/>
      <c r="H27" s="83"/>
      <c r="I27" s="83"/>
      <c r="J27" s="83"/>
      <c r="K27" s="84"/>
      <c r="L27" s="94" t="s">
        <v>35</v>
      </c>
      <c r="M27" s="95"/>
      <c r="N27" s="95"/>
      <c r="O27" s="39">
        <f>+O21+O24+O26</f>
        <v>0</v>
      </c>
    </row>
    <row r="29" spans="1:15" ht="50.1" customHeight="1" thickBot="1" x14ac:dyDescent="0.3">
      <c r="B29" s="85"/>
      <c r="C29" s="85"/>
    </row>
    <row r="30" spans="1:15" x14ac:dyDescent="0.25">
      <c r="B30" s="63" t="s">
        <v>36</v>
      </c>
      <c r="C30" s="63"/>
    </row>
    <row r="31" spans="1:15" ht="15" customHeight="1" x14ac:dyDescent="0.25">
      <c r="M31" s="41"/>
      <c r="N31" s="42"/>
      <c r="O31" s="43"/>
    </row>
    <row r="32" spans="1:15" ht="15.75" customHeight="1" x14ac:dyDescent="0.25">
      <c r="M32" s="41"/>
      <c r="N32" s="42"/>
      <c r="O32" s="43"/>
    </row>
    <row r="33" spans="1:17" ht="15" customHeight="1" x14ac:dyDescent="0.25">
      <c r="A33" s="10" t="s">
        <v>37</v>
      </c>
      <c r="M33" s="41"/>
      <c r="N33" s="42"/>
      <c r="O33" s="43"/>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0"/>
      <c r="Q35" s="40"/>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J2h/BI/ADFEtH2k4Zcp8z7Q0JoD6GgJQGqDeQbHJWvh/TrGZiy6zvQGNP2IZYD+wN9yO4S5sVlrSE6uKD1REmw==" saltValue="p/oxzsZ8e3VtWavFIpXX0Q=="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2025-05-14T16:53:39Z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