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9 INSTRUMENTOS Y ACCESORIOS/ANEXOS PUBLICACIÓN/"/>
    </mc:Choice>
  </mc:AlternateContent>
  <xr:revisionPtr revIDLastSave="206" documentId="13_ncr:1_{F325527D-AE3E-4150-8C66-BA9D114568FD}" xr6:coauthVersionLast="47" xr6:coauthVersionMax="47" xr10:uidLastSave="{57945DDD-8B3E-4B00-899B-1754DCD4AEA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7" l="1"/>
  <c r="J24" i="7"/>
  <c r="H24" i="7"/>
  <c r="K24" i="7" s="1"/>
  <c r="L23" i="7"/>
  <c r="J23" i="7"/>
  <c r="H23" i="7"/>
  <c r="K23" i="7" s="1"/>
  <c r="L22" i="7"/>
  <c r="J22" i="7"/>
  <c r="H22" i="7"/>
  <c r="K22" i="7" s="1"/>
  <c r="L21" i="7"/>
  <c r="J21" i="7"/>
  <c r="H21" i="7"/>
  <c r="K21" i="7" s="1"/>
  <c r="L20" i="7"/>
  <c r="J20" i="7"/>
  <c r="H20" i="7"/>
  <c r="K20" i="7" s="1"/>
  <c r="O30" i="7"/>
  <c r="O29" i="7"/>
  <c r="M22" i="7" l="1"/>
  <c r="N22" i="7"/>
  <c r="M23" i="7"/>
  <c r="N23" i="7"/>
  <c r="O23" i="7" s="1"/>
  <c r="M20" i="7"/>
  <c r="N20" i="7"/>
  <c r="O20" i="7" s="1"/>
  <c r="M24" i="7"/>
  <c r="N24" i="7"/>
  <c r="O24" i="7" s="1"/>
  <c r="M21" i="7"/>
  <c r="N21" i="7"/>
  <c r="O21" i="7" s="1"/>
  <c r="H16" i="7"/>
  <c r="J16" i="7"/>
  <c r="L16" i="7"/>
  <c r="M16" i="7" s="1"/>
  <c r="H17" i="7"/>
  <c r="J17" i="7"/>
  <c r="L17" i="7"/>
  <c r="M17" i="7" s="1"/>
  <c r="H18" i="7"/>
  <c r="J18" i="7"/>
  <c r="L18" i="7"/>
  <c r="M18" i="7" s="1"/>
  <c r="H19" i="7"/>
  <c r="J19" i="7"/>
  <c r="L19" i="7"/>
  <c r="M19" i="7" s="1"/>
  <c r="H15" i="7"/>
  <c r="J15" i="7"/>
  <c r="L15" i="7"/>
  <c r="M15" i="7" s="1"/>
  <c r="O27" i="7"/>
  <c r="O26" i="7"/>
  <c r="L14" i="7"/>
  <c r="M14" i="7" s="1"/>
  <c r="J14" i="7"/>
  <c r="H14" i="7"/>
  <c r="O22" i="7" l="1"/>
  <c r="K19" i="7"/>
  <c r="N18" i="7"/>
  <c r="O18" i="7" s="1"/>
  <c r="N17" i="7"/>
  <c r="O17" i="7" s="1"/>
  <c r="K18" i="7"/>
  <c r="K17" i="7"/>
  <c r="K15" i="7"/>
  <c r="K16" i="7"/>
  <c r="N16" i="7"/>
  <c r="O16" i="7" s="1"/>
  <c r="N19" i="7"/>
  <c r="O19" i="7" s="1"/>
  <c r="N15" i="7"/>
  <c r="O15" i="7" s="1"/>
  <c r="O25" i="7"/>
  <c r="O28" i="7" s="1"/>
  <c r="K14" i="7"/>
  <c r="O31" i="7"/>
  <c r="O32" i="7"/>
  <c r="O33" i="7" s="1"/>
  <c r="N14" i="7"/>
  <c r="O14" i="7" s="1"/>
  <c r="O34" i="7" l="1"/>
</calcChain>
</file>

<file path=xl/sharedStrings.xml><?xml version="1.0" encoding="utf-8"?>
<sst xmlns="http://schemas.openxmlformats.org/spreadsheetml/2006/main" count="118" uniqueCount="95">
  <si>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</si>
  <si>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</si>
  <si>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</si>
  <si>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</si>
  <si>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</si>
  <si>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</si>
  <si>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</si>
  <si>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</si>
  <si>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</si>
  <si>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</si>
  <si>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</si>
  <si>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</si>
  <si>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</si>
  <si>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</si>
  <si>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</si>
  <si>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</si>
  <si>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</si>
  <si>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</si>
  <si>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</si>
  <si>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</si>
  <si>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</si>
  <si>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</si>
  <si>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</si>
  <si>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</si>
  <si>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</si>
  <si>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</si>
  <si>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</si>
  <si>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</si>
  <si>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</si>
  <si>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</si>
  <si>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</si>
  <si>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</si>
  <si>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</si>
  <si>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</si>
  <si>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</si>
  <si>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</si>
  <si>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</si>
  <si>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</si>
  <si>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</si>
  <si>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</si>
  <si>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</si>
  <si>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</si>
  <si>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</si>
  <si>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</si>
  <si>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</si>
  <si>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</si>
  <si>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</si>
  <si>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</si>
  <si>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</si>
  <si>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</si>
  <si>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</si>
  <si>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</si>
  <si>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</si>
  <si>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</si>
  <si>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</si>
  <si>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</si>
  <si>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</si>
  <si>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</si>
  <si>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</si>
  <si>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</si>
  <si>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</si>
  <si>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</si>
  <si>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</si>
  <si>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</si>
  <si>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</si>
  <si>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</si>
  <si>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</si>
  <si>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</si>
  <si>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</si>
  <si>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</si>
  <si>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</si>
  <si>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</si>
  <si>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</si>
  <si>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</si>
  <si>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</si>
  <si>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</si>
  <si>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</si>
  <si>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</si>
  <si>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</si>
  <si>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</si>
  <si>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</si>
  <si>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</si>
  <si>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ATRILES PARA PARTITURAS Atril profesional para orquestas, con apoya partituras en metal perforado orientable y capaz de soportar carga. Altura mínima 630 mm (borde inferior del marco de partituras) - Altura máxima 1350 mm (borde inferior del marco de partituras) - Dimensión de la base Ø 650 mm - Dimensión de las partituras  485 x 350 mm - Color Negro - Peso máximo de carga 8 kg - Peso 2.8 kg</t>
  </si>
  <si>
    <t>MICROFONOS: Tipo de transductor: Dinámico.-Patrón polar: Cardioide, lo que significa que capta el sonido principalmente desde la parte frontal y rechaza sonidos provenientes de los lados y la parte trasera.-Respuesta de frecuencia: Generalmente en el rango de 50 Hz a 15 kHz, proporcionando un buen equilibrio para la mayoría de las aplicaciones de voz y grabación.-Impedancia: Suele ser 600 ohmios, adecuada para la mayoría de los sistemas de audio profesionales.-Nivel de presión sonora (SPL) máximo: 150 dB SPL o superior, permitiendo captar sonidos muy fuertes sin distorsión.-Conector: XLR de 3 pines para una conexión balanceada profesional.-Peso: Aproximadamente 300 gramos, lo que lo hace ligero y fácil de manejar.-Construcción: Robusta y duradera, generalmente de metal, diseñada para resistir condiciones de uso profesional intensivo.</t>
  </si>
  <si>
    <t>MICROFONOS: Tipo de transductor: Dinámico.-Patrón polar: Cardioide, diseñado para capturar sonido principalmente desde la parte frontal y rechazar ruido de los lados y la parte trasera.-Respuesta de frecuencia: Usualmente en el rango de 50 Hz a 16 kHz, mejorando la captación de frecuencias altas.-Impedancia: 600 ohmios, adecuada para la mayoría de los equipos profesionales.-Nivel de presión sonora (SPL) máximo: Generalmente 150 dB SPL o más, capaz de manejar sonidos muy fuertes sin distorsión.-Conector: XLR de 3 pines, proporcionando una conexión balanceada estándar en la industria para una transmisión de señal limpia y sin interferencias.-Peso: Aproximadamente 300 gramos.-Construcción: Suele ser robusta, con un diseño metálico resistente y duradero, ideal para uso en entornos profesionales y en vivo.</t>
  </si>
  <si>
    <t>BASES PARA MICROFONOS El Clip de Micrófono estándar de clip se adapte a la mayoría de los micrófonos con cable y micrófonos inalámbricos para hablar, conciertos y actuaciones escénicas. Telescópico y ajustable- Soporte de micrófono de escritorio con Base redonda de Metal- Altura ajustable de 24-32cm- Base redonda de metal de 10,5 cm de diámetro</t>
  </si>
  <si>
    <t>ESTUCHES PARA TRANSPORTAR EQUIPO SONIDO protección interna y externa.- Fabricado en Lona Industrial.- Ruedas de alto impacto.materiales de la mejor calidad cerrajería, esquineros redondos metálicos, manijas para empotrar y facilitar el transporte, recubierto en ángulo de aluminio de 1 pulgada para la protección contra golpes, bordes en aluminio, el recubrimiento interior con varias capas de espuma de alta densidad que protega de golpes.</t>
  </si>
  <si>
    <t>CABLE XLR MACHO A PLUG 5 metros</t>
  </si>
  <si>
    <t>Plug adaptador  estereo de 3,5 mm a 1/4 pulgada</t>
  </si>
  <si>
    <t>CABLE PUNTA EN L PARA INSTRUMENTOS RECUBIERTO EN ORO  DE 7,5 METROS NEGRO, CABLE PARA INSTRUMENTO 25' PUNTA EN L -  diseño de alta calidad hecho con componentes diseñados para durar. con conductores dobles para tonos claros y confiables con agudos nítidos, medios ajustados y armónicos ricos. Múltiples materiales de protección que conserven la señal con bajo ruido de manejo, y el exterior de la chaqueta trenzada proporcione resistente a enredos. Longitud del cable 25 pies (7,62 m)</t>
  </si>
  <si>
    <t>Cables xlr 6 metros</t>
  </si>
  <si>
    <t>PAQUETE</t>
  </si>
  <si>
    <t>METROS</t>
  </si>
  <si>
    <t>Set De Cuerdas para Guitarra acústica -Tensión Normal - Encordado recomendado para guitarras clásicas y electroacústicas con cuerda de nylon - Embalaje respetuoso con el medio ambiente y resistente a la corrosión</t>
  </si>
  <si>
    <t>Rack para atriles con ruedas de transporte. El carro que  sea compatible con atriles de distintas marcas.Equipado con cinco ruedas: dos ruedas de Ø 200 mm y tres ruedas giratorias (Ø 100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</si>
</sst>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showGridLines="0" tabSelected="1" zoomScale="90" zoomScaleNormal="90" zoomScaleSheetLayoutView="90" zoomScalePageLayoutView="55" workbookViewId="0">
      <selection activeCell="C22" sqref="C2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95.25" customHeight="1" x14ac:dyDescent="0.25">
      <c r="A14" s="25">
        <v>1</v>
      </c>
      <c r="B14" s="58" t="s">
        <v>94</v>
      </c>
      <c r="C14" s="12"/>
      <c r="D14" s="57">
        <v>2</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38.75" customHeight="1" x14ac:dyDescent="0.25">
      <c r="A15" s="25">
        <v>2</v>
      </c>
      <c r="B15" s="58" t="s">
        <v>82</v>
      </c>
      <c r="C15" s="12"/>
      <c r="D15" s="57">
        <v>60</v>
      </c>
      <c r="E15" s="57"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97.5" customHeight="1" x14ac:dyDescent="0.25">
      <c r="A16" s="25">
        <v>3</v>
      </c>
      <c r="B16" s="58" t="s">
        <v>93</v>
      </c>
      <c r="C16" s="12"/>
      <c r="D16" s="57">
        <v>5</v>
      </c>
      <c r="E16" s="57" t="s">
        <v>91</v>
      </c>
      <c r="F16" s="56"/>
      <c r="G16" s="11"/>
      <c r="H16" s="1">
        <f t="shared" ref="H16:H19"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6">
        <f t="shared" ref="O16:O21" si="19">ROUND(L16+N16+M16,0)</f>
        <v>0</v>
      </c>
    </row>
    <row r="17" spans="1:15" s="9" customFormat="1" ht="252" customHeight="1" x14ac:dyDescent="0.25">
      <c r="A17" s="25">
        <v>4</v>
      </c>
      <c r="B17" s="58" t="s">
        <v>83</v>
      </c>
      <c r="C17" s="12"/>
      <c r="D17" s="57">
        <v>6</v>
      </c>
      <c r="E17" s="57" t="s">
        <v>81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234" customHeight="1" x14ac:dyDescent="0.25">
      <c r="A18" s="25">
        <v>5</v>
      </c>
      <c r="B18" s="58" t="s">
        <v>84</v>
      </c>
      <c r="C18" s="12"/>
      <c r="D18" s="57">
        <v>6</v>
      </c>
      <c r="E18" s="57" t="s">
        <v>81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38.75" customHeight="1" x14ac:dyDescent="0.25">
      <c r="A19" s="25">
        <v>6</v>
      </c>
      <c r="B19" s="58" t="s">
        <v>85</v>
      </c>
      <c r="C19" s="12"/>
      <c r="D19" s="57">
        <v>12</v>
      </c>
      <c r="E19" s="57" t="s">
        <v>81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38.75" customHeight="1" x14ac:dyDescent="0.25">
      <c r="A20" s="25">
        <v>7</v>
      </c>
      <c r="B20" s="58" t="s">
        <v>86</v>
      </c>
      <c r="C20" s="12"/>
      <c r="D20" s="57">
        <v>3</v>
      </c>
      <c r="E20" s="57" t="s">
        <v>81</v>
      </c>
      <c r="F20" s="56"/>
      <c r="G20" s="11"/>
      <c r="H20" s="1">
        <f>+ROUND(F20*G20,0)</f>
        <v>0</v>
      </c>
      <c r="I20" s="11"/>
      <c r="J20" s="1">
        <f t="shared" si="14"/>
        <v>0</v>
      </c>
      <c r="K20" s="1">
        <f t="shared" si="15"/>
        <v>0</v>
      </c>
      <c r="L20" s="1">
        <f t="shared" si="16"/>
        <v>0</v>
      </c>
      <c r="M20" s="1">
        <f t="shared" si="17"/>
        <v>0</v>
      </c>
      <c r="N20" s="1">
        <f t="shared" si="18"/>
        <v>0</v>
      </c>
      <c r="O20" s="26">
        <f t="shared" si="19"/>
        <v>0</v>
      </c>
    </row>
    <row r="21" spans="1:15" s="9" customFormat="1" ht="46.5" customHeight="1" x14ac:dyDescent="0.25">
      <c r="A21" s="25">
        <v>8</v>
      </c>
      <c r="B21" s="58" t="s">
        <v>87</v>
      </c>
      <c r="C21" s="12"/>
      <c r="D21" s="57">
        <v>3</v>
      </c>
      <c r="E21" s="57" t="s">
        <v>92</v>
      </c>
      <c r="F21" s="56"/>
      <c r="G21" s="11"/>
      <c r="H21" s="1">
        <f t="shared" ref="H21:H24" si="20">+ROUND(F21*G21,0)</f>
        <v>0</v>
      </c>
      <c r="I21" s="11"/>
      <c r="J21" s="1">
        <f t="shared" si="14"/>
        <v>0</v>
      </c>
      <c r="K21" s="1">
        <f t="shared" si="15"/>
        <v>0</v>
      </c>
      <c r="L21" s="1">
        <f t="shared" si="16"/>
        <v>0</v>
      </c>
      <c r="M21" s="1">
        <f t="shared" si="17"/>
        <v>0</v>
      </c>
      <c r="N21" s="1">
        <f t="shared" si="18"/>
        <v>0</v>
      </c>
      <c r="O21" s="26">
        <f t="shared" si="19"/>
        <v>0</v>
      </c>
    </row>
    <row r="22" spans="1:15" s="9" customFormat="1" ht="48" customHeight="1" x14ac:dyDescent="0.25">
      <c r="A22" s="25">
        <v>9</v>
      </c>
      <c r="B22" s="58" t="s">
        <v>88</v>
      </c>
      <c r="C22" s="12"/>
      <c r="D22" s="57">
        <v>6</v>
      </c>
      <c r="E22" s="57" t="s">
        <v>81</v>
      </c>
      <c r="F22" s="56"/>
      <c r="G22" s="11"/>
      <c r="H22" s="1">
        <f t="shared" si="20"/>
        <v>0</v>
      </c>
      <c r="I22" s="11"/>
      <c r="J22" s="1">
        <f t="shared" ref="J22:J24" si="21">ROUND(F22*I22,0)</f>
        <v>0</v>
      </c>
      <c r="K22" s="1">
        <f t="shared" ref="K22:K24" si="22">ROUND(F22+H22+J22,0)</f>
        <v>0</v>
      </c>
      <c r="L22" s="1">
        <f t="shared" ref="L22:L24" si="23">ROUND(F22*D22,0)</f>
        <v>0</v>
      </c>
      <c r="M22" s="1">
        <f t="shared" ref="M22:M24" si="24">ROUND(L22*G22,0)</f>
        <v>0</v>
      </c>
      <c r="N22" s="1">
        <f t="shared" ref="N22:N24" si="25">ROUND(L22*I22,0)</f>
        <v>0</v>
      </c>
      <c r="O22" s="26">
        <f t="shared" ref="O22:O24" si="26">ROUND(L22+N22+M22,0)</f>
        <v>0</v>
      </c>
    </row>
    <row r="23" spans="1:15" s="9" customFormat="1" ht="154.5" customHeight="1" x14ac:dyDescent="0.25">
      <c r="A23" s="25">
        <v>10</v>
      </c>
      <c r="B23" s="58" t="s">
        <v>89</v>
      </c>
      <c r="C23" s="12"/>
      <c r="D23" s="57">
        <v>2</v>
      </c>
      <c r="E23" s="57" t="s">
        <v>92</v>
      </c>
      <c r="F23" s="56"/>
      <c r="G23" s="11"/>
      <c r="H23" s="1">
        <f t="shared" si="20"/>
        <v>0</v>
      </c>
      <c r="I23" s="11"/>
      <c r="J23" s="1">
        <f t="shared" si="21"/>
        <v>0</v>
      </c>
      <c r="K23" s="1">
        <f t="shared" si="22"/>
        <v>0</v>
      </c>
      <c r="L23" s="1">
        <f t="shared" si="23"/>
        <v>0</v>
      </c>
      <c r="M23" s="1">
        <f t="shared" si="24"/>
        <v>0</v>
      </c>
      <c r="N23" s="1">
        <f t="shared" si="25"/>
        <v>0</v>
      </c>
      <c r="O23" s="26">
        <f t="shared" si="26"/>
        <v>0</v>
      </c>
    </row>
    <row r="24" spans="1:15" s="9" customFormat="1" ht="51" customHeight="1" thickBot="1" x14ac:dyDescent="0.3">
      <c r="A24" s="25">
        <v>11</v>
      </c>
      <c r="B24" s="58" t="s">
        <v>90</v>
      </c>
      <c r="C24" s="12"/>
      <c r="D24" s="57">
        <v>5</v>
      </c>
      <c r="E24" s="57" t="s">
        <v>92</v>
      </c>
      <c r="F24" s="56"/>
      <c r="G24" s="11"/>
      <c r="H24" s="1">
        <f t="shared" si="20"/>
        <v>0</v>
      </c>
      <c r="I24" s="11"/>
      <c r="J24" s="1">
        <f t="shared" si="21"/>
        <v>0</v>
      </c>
      <c r="K24" s="1">
        <f t="shared" si="22"/>
        <v>0</v>
      </c>
      <c r="L24" s="1">
        <f t="shared" si="23"/>
        <v>0</v>
      </c>
      <c r="M24" s="1">
        <f t="shared" si="24"/>
        <v>0</v>
      </c>
      <c r="N24" s="1">
        <f t="shared" si="25"/>
        <v>0</v>
      </c>
      <c r="O24" s="26">
        <f t="shared" si="26"/>
        <v>0</v>
      </c>
    </row>
    <row r="25" spans="1:15" s="9" customFormat="1" ht="42" customHeight="1" thickBot="1" x14ac:dyDescent="0.3">
      <c r="A25" s="92" t="s">
        <v>26</v>
      </c>
      <c r="B25" s="93"/>
      <c r="C25" s="93"/>
      <c r="D25" s="93"/>
      <c r="E25" s="93"/>
      <c r="F25" s="93"/>
      <c r="G25" s="93"/>
      <c r="H25" s="93"/>
      <c r="I25" s="93"/>
      <c r="J25" s="93"/>
      <c r="K25" s="93"/>
      <c r="L25" s="65" t="s">
        <v>27</v>
      </c>
      <c r="M25" s="66"/>
      <c r="N25" s="66"/>
      <c r="O25" s="34">
        <f>SUMIF(G:G,0%,L:L)+SUMIF(G:G,"",L:L)</f>
        <v>0</v>
      </c>
    </row>
    <row r="26" spans="1:15" s="9" customFormat="1" ht="39" customHeight="1" x14ac:dyDescent="0.25">
      <c r="A26" s="71" t="s">
        <v>78</v>
      </c>
      <c r="B26" s="72"/>
      <c r="C26" s="72"/>
      <c r="D26" s="72"/>
      <c r="E26" s="72"/>
      <c r="F26" s="72"/>
      <c r="G26" s="72"/>
      <c r="H26" s="72"/>
      <c r="I26" s="72"/>
      <c r="J26" s="72"/>
      <c r="K26" s="73"/>
      <c r="L26" s="63" t="s">
        <v>28</v>
      </c>
      <c r="M26" s="64"/>
      <c r="N26" s="64"/>
      <c r="O26" s="35">
        <f>SUMIF(G:G,5%,L:L)</f>
        <v>0</v>
      </c>
    </row>
    <row r="27" spans="1:15" s="9" customFormat="1" ht="30" customHeight="1" x14ac:dyDescent="0.25">
      <c r="A27" s="74"/>
      <c r="B27" s="75"/>
      <c r="C27" s="75"/>
      <c r="D27" s="75"/>
      <c r="E27" s="75"/>
      <c r="F27" s="75"/>
      <c r="G27" s="75"/>
      <c r="H27" s="75"/>
      <c r="I27" s="75"/>
      <c r="J27" s="75"/>
      <c r="K27" s="76"/>
      <c r="L27" s="63" t="s">
        <v>29</v>
      </c>
      <c r="M27" s="64"/>
      <c r="N27" s="64"/>
      <c r="O27" s="35">
        <f>SUMIF(G:G,19%,L:L)</f>
        <v>0</v>
      </c>
    </row>
    <row r="28" spans="1:15" s="9" customFormat="1" ht="30" customHeight="1" x14ac:dyDescent="0.25">
      <c r="A28" s="74"/>
      <c r="B28" s="75"/>
      <c r="C28" s="75"/>
      <c r="D28" s="75"/>
      <c r="E28" s="75"/>
      <c r="F28" s="75"/>
      <c r="G28" s="75"/>
      <c r="H28" s="75"/>
      <c r="I28" s="75"/>
      <c r="J28" s="75"/>
      <c r="K28" s="76"/>
      <c r="L28" s="61" t="s">
        <v>22</v>
      </c>
      <c r="M28" s="62"/>
      <c r="N28" s="62"/>
      <c r="O28" s="36">
        <f>SUM(O25:O27)</f>
        <v>0</v>
      </c>
    </row>
    <row r="29" spans="1:15" s="9" customFormat="1" ht="30" customHeight="1" x14ac:dyDescent="0.25">
      <c r="A29" s="74"/>
      <c r="B29" s="75"/>
      <c r="C29" s="75"/>
      <c r="D29" s="75"/>
      <c r="E29" s="75"/>
      <c r="F29" s="75"/>
      <c r="G29" s="75"/>
      <c r="H29" s="75"/>
      <c r="I29" s="75"/>
      <c r="J29" s="75"/>
      <c r="K29" s="76"/>
      <c r="L29" s="59" t="s">
        <v>30</v>
      </c>
      <c r="M29" s="60"/>
      <c r="N29" s="60"/>
      <c r="O29" s="37">
        <f>SUMIF(G:G,5%,M:M)</f>
        <v>0</v>
      </c>
    </row>
    <row r="30" spans="1:15" s="9" customFormat="1" ht="30" customHeight="1" x14ac:dyDescent="0.25">
      <c r="A30" s="74"/>
      <c r="B30" s="75"/>
      <c r="C30" s="75"/>
      <c r="D30" s="75"/>
      <c r="E30" s="75"/>
      <c r="F30" s="75"/>
      <c r="G30" s="75"/>
      <c r="H30" s="75"/>
      <c r="I30" s="75"/>
      <c r="J30" s="75"/>
      <c r="K30" s="76"/>
      <c r="L30" s="59" t="s">
        <v>31</v>
      </c>
      <c r="M30" s="60"/>
      <c r="N30" s="60"/>
      <c r="O30" s="37">
        <f>SUMIF(G:G,19%,M:M)</f>
        <v>0</v>
      </c>
    </row>
    <row r="31" spans="1:15" s="9" customFormat="1" ht="30" customHeight="1" x14ac:dyDescent="0.25">
      <c r="A31" s="74"/>
      <c r="B31" s="75"/>
      <c r="C31" s="75"/>
      <c r="D31" s="75"/>
      <c r="E31" s="75"/>
      <c r="F31" s="75"/>
      <c r="G31" s="75"/>
      <c r="H31" s="75"/>
      <c r="I31" s="75"/>
      <c r="J31" s="75"/>
      <c r="K31" s="76"/>
      <c r="L31" s="61" t="s">
        <v>32</v>
      </c>
      <c r="M31" s="62"/>
      <c r="N31" s="62"/>
      <c r="O31" s="36">
        <f>SUM(O29:O30)</f>
        <v>0</v>
      </c>
    </row>
    <row r="32" spans="1:15" s="9" customFormat="1" ht="30" customHeight="1" x14ac:dyDescent="0.25">
      <c r="A32" s="74"/>
      <c r="B32" s="75"/>
      <c r="C32" s="75"/>
      <c r="D32" s="75"/>
      <c r="E32" s="75"/>
      <c r="F32" s="75"/>
      <c r="G32" s="75"/>
      <c r="H32" s="75"/>
      <c r="I32" s="75"/>
      <c r="J32" s="75"/>
      <c r="K32" s="76"/>
      <c r="L32" s="63" t="s">
        <v>33</v>
      </c>
      <c r="M32" s="64"/>
      <c r="N32" s="64"/>
      <c r="O32" s="35">
        <f>SUMIF(I:I,8%,N:N)</f>
        <v>0</v>
      </c>
    </row>
    <row r="33" spans="1:17" s="9" customFormat="1" ht="37.5" customHeight="1" x14ac:dyDescent="0.25">
      <c r="A33" s="74"/>
      <c r="B33" s="75"/>
      <c r="C33" s="75"/>
      <c r="D33" s="75"/>
      <c r="E33" s="75"/>
      <c r="F33" s="75"/>
      <c r="G33" s="75"/>
      <c r="H33" s="75"/>
      <c r="I33" s="75"/>
      <c r="J33" s="75"/>
      <c r="K33" s="76"/>
      <c r="L33" s="69" t="s">
        <v>34</v>
      </c>
      <c r="M33" s="70"/>
      <c r="N33" s="70"/>
      <c r="O33" s="36">
        <f>SUM(O32)</f>
        <v>0</v>
      </c>
    </row>
    <row r="34" spans="1:17" s="9" customFormat="1" ht="32.25" customHeight="1" thickBot="1" x14ac:dyDescent="0.3">
      <c r="A34" s="77"/>
      <c r="B34" s="78"/>
      <c r="C34" s="78"/>
      <c r="D34" s="78"/>
      <c r="E34" s="78"/>
      <c r="F34" s="78"/>
      <c r="G34" s="78"/>
      <c r="H34" s="78"/>
      <c r="I34" s="78"/>
      <c r="J34" s="78"/>
      <c r="K34" s="79"/>
      <c r="L34" s="67" t="s">
        <v>35</v>
      </c>
      <c r="M34" s="68"/>
      <c r="N34" s="68"/>
      <c r="O34" s="38">
        <f>+O28+O31+O33</f>
        <v>0</v>
      </c>
    </row>
    <row r="36" spans="1:17" ht="50.1" customHeight="1" thickBot="1" x14ac:dyDescent="0.3">
      <c r="B36" s="83"/>
      <c r="C36" s="83"/>
    </row>
    <row r="37" spans="1:17" x14ac:dyDescent="0.25">
      <c r="B37" s="104" t="s">
        <v>36</v>
      </c>
      <c r="C37" s="104"/>
    </row>
    <row r="38" spans="1:17" ht="15" customHeight="1" x14ac:dyDescent="0.25">
      <c r="M38" s="40"/>
      <c r="N38" s="41"/>
      <c r="O38" s="42"/>
    </row>
    <row r="39" spans="1:17" ht="15.75" customHeight="1" x14ac:dyDescent="0.25">
      <c r="M39" s="40"/>
      <c r="N39" s="41"/>
      <c r="O39" s="42"/>
    </row>
    <row r="40" spans="1:17" ht="15" customHeight="1" x14ac:dyDescent="0.25">
      <c r="A40" s="10" t="s">
        <v>37</v>
      </c>
      <c r="M40" s="40"/>
      <c r="N40" s="41"/>
      <c r="O40" s="42"/>
    </row>
    <row r="41" spans="1:17" x14ac:dyDescent="0.25">
      <c r="A41" s="103" t="s">
        <v>38</v>
      </c>
      <c r="B41" s="103"/>
      <c r="C41" s="103"/>
      <c r="D41" s="103"/>
      <c r="E41" s="103"/>
      <c r="F41" s="103"/>
      <c r="G41" s="103"/>
      <c r="H41" s="103"/>
      <c r="I41" s="103"/>
      <c r="J41" s="103"/>
      <c r="K41" s="103"/>
      <c r="L41" s="103"/>
      <c r="M41" s="103"/>
      <c r="N41" s="103"/>
      <c r="O41" s="103"/>
      <c r="P41" s="2"/>
      <c r="Q41" s="2"/>
    </row>
    <row r="42" spans="1:17" ht="15" customHeight="1" x14ac:dyDescent="0.25">
      <c r="A42" s="102" t="s">
        <v>39</v>
      </c>
      <c r="B42" s="102"/>
      <c r="C42" s="102"/>
      <c r="D42" s="102"/>
      <c r="E42" s="102"/>
      <c r="F42" s="102"/>
      <c r="G42" s="102"/>
      <c r="H42" s="102"/>
      <c r="I42" s="102"/>
      <c r="J42" s="102"/>
      <c r="K42" s="102"/>
      <c r="L42" s="102"/>
      <c r="M42" s="102"/>
      <c r="N42" s="102"/>
      <c r="O42" s="102"/>
      <c r="P42" s="39"/>
      <c r="Q42" s="39"/>
    </row>
    <row r="43" spans="1:17" x14ac:dyDescent="0.25">
      <c r="A43" s="101" t="s">
        <v>40</v>
      </c>
      <c r="B43" s="101"/>
      <c r="C43" s="101"/>
      <c r="D43" s="101"/>
      <c r="E43" s="101"/>
      <c r="F43" s="101"/>
      <c r="G43" s="101"/>
      <c r="H43" s="101"/>
      <c r="I43" s="101"/>
      <c r="J43" s="101"/>
      <c r="K43" s="101"/>
      <c r="L43" s="101"/>
      <c r="M43" s="101"/>
      <c r="N43" s="101"/>
      <c r="O43" s="101"/>
      <c r="P43" s="5"/>
      <c r="Q43" s="5"/>
    </row>
    <row r="44" spans="1:17" x14ac:dyDescent="0.25">
      <c r="A44" s="101" t="s">
        <v>41</v>
      </c>
      <c r="B44" s="101"/>
      <c r="C44" s="101"/>
      <c r="D44" s="101"/>
      <c r="E44" s="101"/>
      <c r="F44" s="101"/>
      <c r="G44" s="101"/>
      <c r="H44" s="101"/>
      <c r="I44" s="101"/>
      <c r="J44" s="101"/>
      <c r="K44" s="101"/>
      <c r="L44" s="101"/>
      <c r="M44" s="101"/>
      <c r="N44" s="101"/>
      <c r="O44" s="101"/>
      <c r="P44" s="5"/>
      <c r="Q44" s="5"/>
    </row>
    <row r="45" spans="1:17" x14ac:dyDescent="0.25">
      <c r="K45" s="2"/>
      <c r="L45" s="2"/>
      <c r="M45" s="2"/>
      <c r="N45" s="2"/>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sheetData>
  <sheetProtection algorithmName="SHA-512" hashValue="X00juKAB0mNi4zLd15/+6Obw+4sfuz6fih9FOfQJWpEhfWPK+xdHRAqzkqsZnxsttzcaixn5VpGrC/G2Y5xaUA==" saltValue="G7iSKn6Gzf6fB2I/ONdYqA==" spinCount="100000" sheet="1" selectLockedCells="1"/>
  <mergeCells count="35">
    <mergeCell ref="A44:O44"/>
    <mergeCell ref="A43:O43"/>
    <mergeCell ref="A42:O42"/>
    <mergeCell ref="A41:O41"/>
    <mergeCell ref="B37:C37"/>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6:C36"/>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G14:G24</xm:sqref>
        </x14:dataValidation>
        <x14:dataValidation type="list" allowBlank="1" showInputMessage="1" showErrorMessage="1" xr:uid="{00000000-0002-0000-0000-000008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2025-03-27T19:07:42Z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