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6 JUZGAMIENTO/ANEXOS PUBLICACIÓN/"/>
    </mc:Choice>
  </mc:AlternateContent>
  <xr:revisionPtr revIDLastSave="10" documentId="13_ncr:1_{F15A6810-C5B5-4EF3-A544-2EE9FCDF6B1C}" xr6:coauthVersionLast="47" xr6:coauthVersionMax="47" xr10:uidLastSave="{2250DFA7-5B4C-4779-A0FF-5E4D44BD52D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<sst xmlns="http://schemas.openxmlformats.org/spreadsheetml/2006/main" count="100" uniqueCount="84">
  <si>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</si>
  <si>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</si>
  <si>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</si>
  <si>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</si>
  <si>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</si>
  <si>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</si>
  <si>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</si>
  <si>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</si>
  <si>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</si>
  <si>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</si>
  <si>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</si>
  <si>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</si>
  <si>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</si>
  <si>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</si>
  <si>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</si>
  <si>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</si>
  <si>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</si>
  <si>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</si>
  <si>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</si>
  <si>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</si>
  <si>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</si>
  <si>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</si>
  <si>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</si>
  <si>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</si>
  <si>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</si>
  <si>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</si>
  <si>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</si>
  <si>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</si>
  <si>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</si>
  <si>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</si>
  <si>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</si>
  <si>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</si>
  <si>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</si>
  <si>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</si>
  <si>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</si>
  <si>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</si>
  <si>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</si>
  <si>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</si>
  <si>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</si>
  <si>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</si>
  <si>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</si>
  <si>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</si>
  <si>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</si>
  <si>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</si>
  <si>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</si>
  <si>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</si>
  <si>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</si>
  <si>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</si>
  <si>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</si>
  <si>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</si>
  <si>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</si>
  <si>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</si>
  <si>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</si>
  <si>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</si>
  <si>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</si>
  <si>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</si>
  <si>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</si>
  <si>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</si>
  <si>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</si>
  <si>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</si>
  <si>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</si>
  <si>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</si>
  <si>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</si>
  <si>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</si>
  <si>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</si>
  <si>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</si>
  <si>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</si>
  <si>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</si>
  <si>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</si>
  <si>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</si>
  <si>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</si>
  <si>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</si>
  <si>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</si>
  <si>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</si>
  <si>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</si>
  <si>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</si>
  <si>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</si>
  <si>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</si>
  <si>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</si>
  <si>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</si>
  <si>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</si>
  <si>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</si>
  <si>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Servicios de alquiler de sonido Intermedio: Montaje y
funcionamiento de equipos de iluminación, Sonido profesional
para amplificación para un aforo máximo de doscientas (200)
personas que incluya: * 4 Cabinas profesionales de 15', 450
Watts con sus respectivos, cables y bases; * 2 Retornos o
monitores profesionales de 15', 450 Watts con sus respectivos
cables y bases; * 1. Consola de 12 canales con sus respectivos
cables; * 8 Micrófonos con sus respectivos cables y bases; * 1.
Computador</t>
  </si>
  <si>
    <t>Contratar el servicio ternas de jueces para los eventos
deportivos de bienestar universitario en el periodo 2025 (futsala
masculino y femenino, voleibol masculino y femenino o 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</si>
</sst>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28" fillId="0" borderId="41" xfId="0" applyFont="1" applyBorder="1" applyAlignment="1">
      <alignment horizontal="center" vertical="center" wrapText="1"/>
    </xf>
    <xf numFmtId="0" fontId="28"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28.25" customHeight="1" x14ac:dyDescent="0.25">
      <c r="A14" s="25">
        <v>1</v>
      </c>
      <c r="B14" s="27" t="s">
        <v>82</v>
      </c>
      <c r="C14" s="12"/>
      <c r="D14" s="58">
        <v>1</v>
      </c>
      <c r="E14" s="59"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88.5" customHeight="1" thickBot="1" x14ac:dyDescent="0.3">
      <c r="A15" s="25">
        <v>2</v>
      </c>
      <c r="B15" s="27" t="s">
        <v>83</v>
      </c>
      <c r="C15" s="12"/>
      <c r="D15" s="58">
        <v>13</v>
      </c>
      <c r="E15" s="59" t="s">
        <v>81</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5">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6">
        <f>SUMIF(G:G,5%,L:L)</f>
        <v>0</v>
      </c>
    </row>
    <row r="18" spans="1:17" s="9" customFormat="1" ht="30" customHeight="1" x14ac:dyDescent="0.25">
      <c r="A18" s="75"/>
      <c r="B18" s="76"/>
      <c r="C18" s="76"/>
      <c r="D18" s="76"/>
      <c r="E18" s="76"/>
      <c r="F18" s="76"/>
      <c r="G18" s="76"/>
      <c r="H18" s="76"/>
      <c r="I18" s="76"/>
      <c r="J18" s="76"/>
      <c r="K18" s="77"/>
      <c r="L18" s="64" t="s">
        <v>29</v>
      </c>
      <c r="M18" s="65"/>
      <c r="N18" s="65"/>
      <c r="O18" s="36">
        <f>SUMIF(G:G,19%,L:L)</f>
        <v>0</v>
      </c>
    </row>
    <row r="19" spans="1:17" s="9" customFormat="1" ht="30" customHeight="1" x14ac:dyDescent="0.25">
      <c r="A19" s="75"/>
      <c r="B19" s="76"/>
      <c r="C19" s="76"/>
      <c r="D19" s="76"/>
      <c r="E19" s="76"/>
      <c r="F19" s="76"/>
      <c r="G19" s="76"/>
      <c r="H19" s="76"/>
      <c r="I19" s="76"/>
      <c r="J19" s="76"/>
      <c r="K19" s="77"/>
      <c r="L19" s="62" t="s">
        <v>22</v>
      </c>
      <c r="M19" s="63"/>
      <c r="N19" s="63"/>
      <c r="O19" s="37">
        <f>SUM(O16:O18)</f>
        <v>0</v>
      </c>
    </row>
    <row r="20" spans="1:17" s="9" customFormat="1" ht="30" customHeight="1" x14ac:dyDescent="0.25">
      <c r="A20" s="75"/>
      <c r="B20" s="76"/>
      <c r="C20" s="76"/>
      <c r="D20" s="76"/>
      <c r="E20" s="76"/>
      <c r="F20" s="76"/>
      <c r="G20" s="76"/>
      <c r="H20" s="76"/>
      <c r="I20" s="76"/>
      <c r="J20" s="76"/>
      <c r="K20" s="77"/>
      <c r="L20" s="60" t="s">
        <v>30</v>
      </c>
      <c r="M20" s="61"/>
      <c r="N20" s="61"/>
      <c r="O20" s="38">
        <f>SUMIF(G:G,5%,M:M)</f>
        <v>0</v>
      </c>
    </row>
    <row r="21" spans="1:17" s="9" customFormat="1" ht="30" customHeight="1" x14ac:dyDescent="0.25">
      <c r="A21" s="75"/>
      <c r="B21" s="76"/>
      <c r="C21" s="76"/>
      <c r="D21" s="76"/>
      <c r="E21" s="76"/>
      <c r="F21" s="76"/>
      <c r="G21" s="76"/>
      <c r="H21" s="76"/>
      <c r="I21" s="76"/>
      <c r="J21" s="76"/>
      <c r="K21" s="77"/>
      <c r="L21" s="60" t="s">
        <v>31</v>
      </c>
      <c r="M21" s="61"/>
      <c r="N21" s="61"/>
      <c r="O21" s="38">
        <f>SUMIF(G:G,19%,M:M)</f>
        <v>0</v>
      </c>
    </row>
    <row r="22" spans="1:17" s="9" customFormat="1" ht="30" customHeight="1" x14ac:dyDescent="0.25">
      <c r="A22" s="75"/>
      <c r="B22" s="76"/>
      <c r="C22" s="76"/>
      <c r="D22" s="76"/>
      <c r="E22" s="76"/>
      <c r="F22" s="76"/>
      <c r="G22" s="76"/>
      <c r="H22" s="76"/>
      <c r="I22" s="76"/>
      <c r="J22" s="76"/>
      <c r="K22" s="77"/>
      <c r="L22" s="62" t="s">
        <v>32</v>
      </c>
      <c r="M22" s="63"/>
      <c r="N22" s="63"/>
      <c r="O22" s="37">
        <f>SUM(O20:O21)</f>
        <v>0</v>
      </c>
    </row>
    <row r="23" spans="1:17" s="9" customFormat="1" ht="30" customHeight="1" x14ac:dyDescent="0.25">
      <c r="A23" s="75"/>
      <c r="B23" s="76"/>
      <c r="C23" s="76"/>
      <c r="D23" s="76"/>
      <c r="E23" s="76"/>
      <c r="F23" s="76"/>
      <c r="G23" s="76"/>
      <c r="H23" s="76"/>
      <c r="I23" s="76"/>
      <c r="J23" s="76"/>
      <c r="K23" s="77"/>
      <c r="L23" s="64" t="s">
        <v>33</v>
      </c>
      <c r="M23" s="65"/>
      <c r="N23" s="65"/>
      <c r="O23" s="36">
        <f>SUMIF(I:I,8%,N:N)</f>
        <v>0</v>
      </c>
    </row>
    <row r="24" spans="1:17" s="9" customFormat="1" ht="37.5" customHeight="1" x14ac:dyDescent="0.25">
      <c r="A24" s="75"/>
      <c r="B24" s="76"/>
      <c r="C24" s="76"/>
      <c r="D24" s="76"/>
      <c r="E24" s="76"/>
      <c r="F24" s="76"/>
      <c r="G24" s="76"/>
      <c r="H24" s="76"/>
      <c r="I24" s="76"/>
      <c r="J24" s="76"/>
      <c r="K24" s="77"/>
      <c r="L24" s="70" t="s">
        <v>34</v>
      </c>
      <c r="M24" s="71"/>
      <c r="N24" s="71"/>
      <c r="O24" s="37">
        <f>SUM(O23)</f>
        <v>0</v>
      </c>
    </row>
    <row r="25" spans="1:17" s="9" customFormat="1" ht="32.25" customHeight="1" thickBot="1" x14ac:dyDescent="0.3">
      <c r="A25" s="78"/>
      <c r="B25" s="79"/>
      <c r="C25" s="79"/>
      <c r="D25" s="79"/>
      <c r="E25" s="79"/>
      <c r="F25" s="79"/>
      <c r="G25" s="79"/>
      <c r="H25" s="79"/>
      <c r="I25" s="79"/>
      <c r="J25" s="79"/>
      <c r="K25" s="80"/>
      <c r="L25" s="68" t="s">
        <v>35</v>
      </c>
      <c r="M25" s="69"/>
      <c r="N25" s="69"/>
      <c r="O25" s="39">
        <f>+O19+O22+O24</f>
        <v>0</v>
      </c>
    </row>
    <row r="27" spans="1:17" ht="50.1" customHeight="1" thickBot="1" x14ac:dyDescent="0.3">
      <c r="B27" s="84"/>
      <c r="C27" s="84"/>
    </row>
    <row r="28" spans="1:17" x14ac:dyDescent="0.25">
      <c r="B28" s="105" t="s">
        <v>36</v>
      </c>
      <c r="C28" s="105"/>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0"/>
      <c r="Q33" s="40"/>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gcWvvyVSfBvAeiZxdZf65HSk+UMwUEzObkDAyigEdCxQ41fKoNvBxEMFZmKCY5zuyMiuXr3EQsi91sPe+oXWw==" saltValue="398VqGQcSBJFob/OrINn3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2025-05-05T19:47:55Z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