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ZIPA-73267\Downloads\"/>
    </mc:Choice>
  </mc:AlternateContent>
  <xr:revisionPtr revIDLastSave="0" documentId="13_ncr:1_{F15A6810-C5B5-4EF3-A544-2EE9FCDF6B1C}"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4" i="7" l="1"/>
  <c r="K94" i="7"/>
  <c r="J94" i="7"/>
  <c r="H94" i="7"/>
  <c r="L93" i="7"/>
  <c r="J93" i="7"/>
  <c r="H93" i="7"/>
  <c r="K93" i="7" s="1"/>
  <c r="L92" i="7"/>
  <c r="N92" i="7" s="1"/>
  <c r="J92" i="7"/>
  <c r="H92" i="7"/>
  <c r="K92" i="7" s="1"/>
  <c r="L91" i="7"/>
  <c r="M91" i="7" s="1"/>
  <c r="J91" i="7"/>
  <c r="H91" i="7"/>
  <c r="K91" i="7" s="1"/>
  <c r="L90" i="7"/>
  <c r="N90" i="7" s="1"/>
  <c r="J90" i="7"/>
  <c r="H90" i="7"/>
  <c r="K90" i="7" s="1"/>
  <c r="L89" i="7"/>
  <c r="N89" i="7" s="1"/>
  <c r="J89" i="7"/>
  <c r="H89" i="7"/>
  <c r="K89" i="7" s="1"/>
  <c r="L88" i="7"/>
  <c r="J88" i="7"/>
  <c r="K88" i="7" s="1"/>
  <c r="H88" i="7"/>
  <c r="L87" i="7"/>
  <c r="K87" i="7"/>
  <c r="J87" i="7"/>
  <c r="H87" i="7"/>
  <c r="L86" i="7"/>
  <c r="J86" i="7"/>
  <c r="H86" i="7"/>
  <c r="K86" i="7" s="1"/>
  <c r="L85" i="7"/>
  <c r="N85" i="7" s="1"/>
  <c r="J85" i="7"/>
  <c r="H85" i="7"/>
  <c r="K85" i="7" s="1"/>
  <c r="L84" i="7"/>
  <c r="M84" i="7" s="1"/>
  <c r="J84" i="7"/>
  <c r="H84" i="7"/>
  <c r="K84" i="7" s="1"/>
  <c r="L83" i="7"/>
  <c r="J83" i="7"/>
  <c r="H83" i="7"/>
  <c r="K83" i="7" s="1"/>
  <c r="L82" i="7"/>
  <c r="J82" i="7"/>
  <c r="H82" i="7"/>
  <c r="K82" i="7" s="1"/>
  <c r="L81" i="7"/>
  <c r="K81" i="7"/>
  <c r="J81" i="7"/>
  <c r="H81" i="7"/>
  <c r="L80" i="7"/>
  <c r="N80" i="7" s="1"/>
  <c r="J80" i="7"/>
  <c r="H80" i="7"/>
  <c r="K80" i="7" s="1"/>
  <c r="L79" i="7"/>
  <c r="J79" i="7"/>
  <c r="H79" i="7"/>
  <c r="K79" i="7" s="1"/>
  <c r="L78" i="7"/>
  <c r="J78" i="7"/>
  <c r="H78" i="7"/>
  <c r="K78" i="7" s="1"/>
  <c r="L77" i="7"/>
  <c r="N77" i="7" s="1"/>
  <c r="J77" i="7"/>
  <c r="K77" i="7" s="1"/>
  <c r="H77" i="7"/>
  <c r="L76" i="7"/>
  <c r="J76" i="7"/>
  <c r="H76" i="7"/>
  <c r="K76" i="7" s="1"/>
  <c r="L75" i="7"/>
  <c r="J75" i="7"/>
  <c r="H75" i="7"/>
  <c r="K75" i="7" s="1"/>
  <c r="L74" i="7"/>
  <c r="N74" i="7" s="1"/>
  <c r="J74" i="7"/>
  <c r="H74" i="7"/>
  <c r="K74" i="7" s="1"/>
  <c r="N73" i="7"/>
  <c r="L73" i="7"/>
  <c r="M73" i="7" s="1"/>
  <c r="J73" i="7"/>
  <c r="H73" i="7"/>
  <c r="K73" i="7" s="1"/>
  <c r="L72" i="7"/>
  <c r="M72" i="7" s="1"/>
  <c r="J72" i="7"/>
  <c r="H72" i="7"/>
  <c r="K72" i="7" s="1"/>
  <c r="L71" i="7"/>
  <c r="N71" i="7" s="1"/>
  <c r="J71" i="7"/>
  <c r="H71" i="7"/>
  <c r="K71" i="7" s="1"/>
  <c r="L70" i="7"/>
  <c r="K70" i="7"/>
  <c r="J70" i="7"/>
  <c r="H70" i="7"/>
  <c r="L69" i="7"/>
  <c r="N69" i="7" s="1"/>
  <c r="J69" i="7"/>
  <c r="H69" i="7"/>
  <c r="K69" i="7" s="1"/>
  <c r="L68" i="7"/>
  <c r="N68" i="7" s="1"/>
  <c r="J68" i="7"/>
  <c r="H68" i="7"/>
  <c r="K68" i="7" s="1"/>
  <c r="L67" i="7"/>
  <c r="N67" i="7" s="1"/>
  <c r="J67" i="7"/>
  <c r="H67" i="7"/>
  <c r="K67" i="7" s="1"/>
  <c r="L66" i="7"/>
  <c r="J66" i="7"/>
  <c r="H66" i="7"/>
  <c r="K66" i="7" s="1"/>
  <c r="L65" i="7"/>
  <c r="M65" i="7" s="1"/>
  <c r="J65" i="7"/>
  <c r="H65" i="7"/>
  <c r="K65" i="7" s="1"/>
  <c r="L64" i="7"/>
  <c r="N64" i="7" s="1"/>
  <c r="J64" i="7"/>
  <c r="K64" i="7" s="1"/>
  <c r="H64" i="7"/>
  <c r="O100" i="7"/>
  <c r="O99" i="7"/>
  <c r="N91" i="7" l="1"/>
  <c r="O91" i="7" s="1"/>
  <c r="M80" i="7"/>
  <c r="O80" i="7" s="1"/>
  <c r="O73" i="7"/>
  <c r="M67" i="7"/>
  <c r="O67" i="7" s="1"/>
  <c r="N84" i="7"/>
  <c r="M66" i="7"/>
  <c r="N66" i="7"/>
  <c r="O66" i="7" s="1"/>
  <c r="O93" i="7"/>
  <c r="O76" i="7"/>
  <c r="O84" i="7"/>
  <c r="O87" i="7"/>
  <c r="O94" i="7"/>
  <c r="M74" i="7"/>
  <c r="O74" i="7"/>
  <c r="N78" i="7"/>
  <c r="O78" i="7" s="1"/>
  <c r="M75" i="7"/>
  <c r="O85" i="7"/>
  <c r="M82" i="7"/>
  <c r="N82" i="7"/>
  <c r="O82" i="7" s="1"/>
  <c r="M89" i="7"/>
  <c r="O89" i="7" s="1"/>
  <c r="N65" i="7"/>
  <c r="M93" i="7"/>
  <c r="M76" i="7"/>
  <c r="N93" i="7"/>
  <c r="N76" i="7"/>
  <c r="M83" i="7"/>
  <c r="M81" i="7"/>
  <c r="M64" i="7"/>
  <c r="N88" i="7"/>
  <c r="O88" i="7" s="1"/>
  <c r="O64" i="7"/>
  <c r="M78" i="7"/>
  <c r="O71" i="7"/>
  <c r="M85" i="7"/>
  <c r="M92" i="7"/>
  <c r="O92" i="7" s="1"/>
  <c r="O68" i="7"/>
  <c r="N75" i="7"/>
  <c r="O65" i="7"/>
  <c r="N72" i="7"/>
  <c r="O72" i="7" s="1"/>
  <c r="M79" i="7"/>
  <c r="N79" i="7"/>
  <c r="O79" i="7" s="1"/>
  <c r="N86" i="7"/>
  <c r="O86" i="7" s="1"/>
  <c r="N83" i="7"/>
  <c r="M90" i="7"/>
  <c r="O90" i="7" s="1"/>
  <c r="N81" i="7"/>
  <c r="M88" i="7"/>
  <c r="M71" i="7"/>
  <c r="M68" i="7"/>
  <c r="M86" i="7"/>
  <c r="M69" i="7"/>
  <c r="O69" i="7" s="1"/>
  <c r="M87" i="7"/>
  <c r="N87" i="7"/>
  <c r="N94" i="7"/>
  <c r="M70" i="7"/>
  <c r="M94" i="7"/>
  <c r="N70" i="7"/>
  <c r="O70" i="7" s="1"/>
  <c r="M77" i="7"/>
  <c r="O77" i="7" s="1"/>
  <c r="H16" i="7"/>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53" i="7"/>
  <c r="J53" i="7"/>
  <c r="L53" i="7"/>
  <c r="N53" i="7" s="1"/>
  <c r="H54" i="7"/>
  <c r="J54" i="7"/>
  <c r="L54" i="7"/>
  <c r="M54" i="7" s="1"/>
  <c r="H55" i="7"/>
  <c r="J55" i="7"/>
  <c r="L55" i="7"/>
  <c r="M55" i="7" s="1"/>
  <c r="H15" i="7"/>
  <c r="J15" i="7"/>
  <c r="L15" i="7"/>
  <c r="M15" i="7" s="1"/>
  <c r="H56" i="7"/>
  <c r="J56" i="7"/>
  <c r="L56" i="7"/>
  <c r="N56" i="7" s="1"/>
  <c r="H57" i="7"/>
  <c r="J57" i="7"/>
  <c r="L57" i="7"/>
  <c r="M57" i="7" s="1"/>
  <c r="H58" i="7"/>
  <c r="J58" i="7"/>
  <c r="L58" i="7"/>
  <c r="N58" i="7" s="1"/>
  <c r="H59" i="7"/>
  <c r="J59" i="7"/>
  <c r="L59" i="7"/>
  <c r="N59" i="7" s="1"/>
  <c r="H60" i="7"/>
  <c r="J60" i="7"/>
  <c r="L60" i="7"/>
  <c r="M60" i="7" s="1"/>
  <c r="H61" i="7"/>
  <c r="J61" i="7"/>
  <c r="L61" i="7"/>
  <c r="N61" i="7" s="1"/>
  <c r="O97" i="7"/>
  <c r="O96" i="7"/>
  <c r="L63" i="7"/>
  <c r="N63" i="7" s="1"/>
  <c r="J63" i="7"/>
  <c r="H63" i="7"/>
  <c r="L62" i="7"/>
  <c r="M62" i="7" s="1"/>
  <c r="J62" i="7"/>
  <c r="H62" i="7"/>
  <c r="L14" i="7"/>
  <c r="M14" i="7" s="1"/>
  <c r="J14" i="7"/>
  <c r="H14" i="7"/>
  <c r="O75" i="7" l="1"/>
  <c r="O83" i="7"/>
  <c r="O81" i="7"/>
  <c r="M22" i="7"/>
  <c r="O22" i="7" s="1"/>
  <c r="K30" i="7"/>
  <c r="K21" i="7"/>
  <c r="K61" i="7"/>
  <c r="K47" i="7"/>
  <c r="K36" i="7"/>
  <c r="K50" i="7"/>
  <c r="K19" i="7"/>
  <c r="K55" i="7"/>
  <c r="M45" i="7"/>
  <c r="O45" i="7" s="1"/>
  <c r="N18" i="7"/>
  <c r="O18" i="7" s="1"/>
  <c r="K53" i="7"/>
  <c r="K49" i="7"/>
  <c r="K45" i="7"/>
  <c r="K37" i="7"/>
  <c r="K24" i="7"/>
  <c r="K27" i="7"/>
  <c r="K35" i="7"/>
  <c r="M53" i="7"/>
  <c r="O53" i="7" s="1"/>
  <c r="N50" i="7"/>
  <c r="O50" i="7" s="1"/>
  <c r="K48" i="7"/>
  <c r="M37" i="7"/>
  <c r="O37" i="7" s="1"/>
  <c r="M34" i="7"/>
  <c r="K31" i="7"/>
  <c r="N27" i="7"/>
  <c r="O27" i="7" s="1"/>
  <c r="O34" i="7"/>
  <c r="N17" i="7"/>
  <c r="O17" i="7" s="1"/>
  <c r="K25" i="7"/>
  <c r="N52" i="7"/>
  <c r="O52" i="7" s="1"/>
  <c r="N49" i="7"/>
  <c r="O49" i="7" s="1"/>
  <c r="M29" i="7"/>
  <c r="O29" i="7" s="1"/>
  <c r="N26" i="7"/>
  <c r="O26" i="7" s="1"/>
  <c r="K20" i="7"/>
  <c r="N57" i="7"/>
  <c r="O57" i="7" s="1"/>
  <c r="N46" i="7"/>
  <c r="O46" i="7" s="1"/>
  <c r="N39" i="7"/>
  <c r="O39" i="7" s="1"/>
  <c r="K23" i="7"/>
  <c r="K52" i="7"/>
  <c r="K43" i="7"/>
  <c r="K29" i="7"/>
  <c r="K26" i="7"/>
  <c r="N51" i="7"/>
  <c r="O51" i="7" s="1"/>
  <c r="M35" i="7"/>
  <c r="O35" i="7" s="1"/>
  <c r="N28" i="7"/>
  <c r="O28" i="7" s="1"/>
  <c r="K41" i="7"/>
  <c r="K38" i="7"/>
  <c r="K33" i="7"/>
  <c r="O21" i="7"/>
  <c r="K44" i="7"/>
  <c r="N40" i="7"/>
  <c r="O40" i="7" s="1"/>
  <c r="M23" i="7"/>
  <c r="O23" i="7" s="1"/>
  <c r="K18" i="7"/>
  <c r="K32" i="7"/>
  <c r="N25" i="7"/>
  <c r="O25" i="7" s="1"/>
  <c r="K40" i="7"/>
  <c r="K54" i="7"/>
  <c r="K51" i="7"/>
  <c r="K46" i="7"/>
  <c r="K28" i="7"/>
  <c r="K17" i="7"/>
  <c r="K15" i="7"/>
  <c r="K39" i="7"/>
  <c r="K34" i="7"/>
  <c r="K42" i="7"/>
  <c r="M47" i="7"/>
  <c r="O47" i="7" s="1"/>
  <c r="M41" i="7"/>
  <c r="O41" i="7" s="1"/>
  <c r="N38" i="7"/>
  <c r="O38" i="7" s="1"/>
  <c r="M33" i="7"/>
  <c r="O33" i="7" s="1"/>
  <c r="K22" i="7"/>
  <c r="K16" i="7"/>
  <c r="N44" i="7"/>
  <c r="O44" i="7" s="1"/>
  <c r="N32" i="7"/>
  <c r="O32" i="7" s="1"/>
  <c r="N20" i="7"/>
  <c r="O20" i="7" s="1"/>
  <c r="N54" i="7"/>
  <c r="O54" i="7" s="1"/>
  <c r="N42" i="7"/>
  <c r="O42" i="7" s="1"/>
  <c r="N30" i="7"/>
  <c r="O30" i="7" s="1"/>
  <c r="N16" i="7"/>
  <c r="O16" i="7" s="1"/>
  <c r="N55" i="7"/>
  <c r="O55" i="7" s="1"/>
  <c r="N43" i="7"/>
  <c r="O43" i="7" s="1"/>
  <c r="N31" i="7"/>
  <c r="O31" i="7" s="1"/>
  <c r="N19" i="7"/>
  <c r="O19" i="7" s="1"/>
  <c r="N48" i="7"/>
  <c r="O48" i="7" s="1"/>
  <c r="N36" i="7"/>
  <c r="O36" i="7" s="1"/>
  <c r="N24" i="7"/>
  <c r="O24" i="7" s="1"/>
  <c r="M59" i="7"/>
  <c r="O59" i="7" s="1"/>
  <c r="M56" i="7"/>
  <c r="O56" i="7" s="1"/>
  <c r="K56" i="7"/>
  <c r="M58" i="7"/>
  <c r="O58" i="7" s="1"/>
  <c r="K59" i="7"/>
  <c r="K58" i="7"/>
  <c r="K60" i="7"/>
  <c r="K57" i="7"/>
  <c r="M61" i="7"/>
  <c r="O61" i="7" s="1"/>
  <c r="N15" i="7"/>
  <c r="O15" i="7" s="1"/>
  <c r="N60" i="7"/>
  <c r="O60" i="7" s="1"/>
  <c r="K63" i="7"/>
  <c r="O95" i="7"/>
  <c r="O98" i="7" s="1"/>
  <c r="K14" i="7"/>
  <c r="K62" i="7"/>
  <c r="O101" i="7"/>
  <c r="O102" i="7"/>
  <c r="O103" i="7" s="1"/>
  <c r="N14" i="7"/>
  <c r="O14" i="7" s="1"/>
  <c r="M63" i="7"/>
  <c r="O63" i="7" s="1"/>
  <c r="N62" i="7"/>
  <c r="O62" i="7" s="1"/>
  <c r="O104" i="7" l="1"/>
</calcChain>
</file>

<file path=xl/sharedStrings.xml><?xml version="1.0" encoding="utf-8"?>
<sst xmlns="http://schemas.openxmlformats.org/spreadsheetml/2006/main" count="258" uniqueCount="164">
  <si>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</si>
  <si>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</si>
  <si>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</si>
  <si>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</si>
  <si>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</si>
  <si>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</si>
  <si>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</si>
  <si>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</si>
  <si>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</si>
  <si>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</si>
  <si>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</si>
  <si>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</si>
  <si>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</si>
  <si>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</si>
  <si>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</si>
  <si>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</si>
  <si>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</si>
  <si>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</si>
  <si>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</si>
  <si>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</si>
  <si>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</si>
  <si>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</si>
  <si>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</si>
  <si>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</si>
  <si>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</si>
  <si>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</si>
  <si>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</si>
  <si>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</si>
  <si>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</si>
  <si>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</si>
  <si>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</si>
  <si>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</si>
  <si>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</si>
  <si>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</si>
  <si>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</si>
  <si>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</si>
  <si>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</si>
  <si>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</si>
  <si>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</si>
  <si>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</si>
  <si>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</si>
  <si>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</si>
  <si>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</si>
  <si>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</si>
  <si>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</si>
  <si>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</si>
  <si>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</si>
  <si>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</si>
  <si>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</si>
  <si>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</si>
  <si>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</si>
  <si>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</si>
  <si>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</si>
  <si>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</si>
  <si>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</si>
  <si>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</si>
  <si>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</si>
  <si>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</si>
  <si>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</si>
  <si>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</si>
  <si>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</si>
  <si>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</si>
  <si>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</si>
  <si>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</si>
  <si>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</si>
  <si>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</si>
  <si>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</si>
  <si>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</si>
  <si>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</si>
  <si>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</si>
  <si>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</si>
  <si>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</si>
  <si>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</si>
  <si>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</si>
  <si>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</si>
  <si>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</si>
  <si>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</si>
  <si>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</si>
  <si>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</si>
  <si>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</si>
  <si>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</si>
  <si>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AMPLIFICADOR 16 WTS  
Placa: 27547 
Limpieza exterior. Revisión de controles. Inspección de conexiones. Revisión de altavoces.Revisión de fusibles. Limpieza de entradas y salidas. Revisión de ventilación.  (MANTENIMIENTO PREVENTIVO)</t>
  </si>
  <si>
    <t>AMPLIFICADOR DE GUITARRA ELECTRICA PROFESIONAL (100 WATTS 2 PARLANTES 12", 2 CANALES) FENDER (AUDI-I) 
Placa: 55168 
Limpieza exterior. Revisión de controles. Inspección de conexiones. Revisión de altavoces.Revisión de fusibles. Limpieza de entradas y salidas. Revisión de ventilación.  (MANTENIMIENTO PREVENTIVO)</t>
  </si>
  <si>
    <t>AMPLIFICADOR DE GUITARRA ELECTRICA PROFESIONAL (100 WATTS 2 PARLANTES 12", 2 CANALES) FENDER (AUDI-I)  
Placa: 55167 
Limpieza exterior. Revisión de controles. Inspección de conexiones. Revisión de altavoces.Revisión de fusibles. Limpieza de entradas y salidas. Revisión de ventilación.  (MANTENIMIENTO PREVENTIVO)</t>
  </si>
  <si>
    <t>AMPLIFICADOR DE GUITARRA ELECTRO ACUSTICA PROFESIONAL (150 WATTS 2 PARLANTES 8, 2 CANALES) FENDER
Placa: 55166
Limpieza exterior. Revisión de controles. Inspección de conexiones. Revisión de altavoces.Revisión de fusibles. Limpieza de entradas y salidas. Revisión de ventilación.  (MANTENIMIENTO PREVENTIVO)</t>
  </si>
  <si>
    <t>AMPLIFICADOR GUITARRA ELECTRICA FENDER FRONTMAN 212  
Placa: 44848 
Limpieza exterior. Revisión de controles. Inspección de conexiones. Revisión de altavoces.Revisión de fusibles. Limpieza de entradas y salidas. Revisión de ventilación.  (MANTENIMIENTO PREVENTIVO)</t>
  </si>
  <si>
    <t>AMPLIFICADOR GUITARRA ELECTRICA LANEY HC  
Placa: 34422 
Limpieza exterior. Revisión de controles. Inspección de conexiones. Revisión de altavoces.Revisión de fusibles. Limpieza de entradas y salidas. Revisión de ventilación.  (MANTENIMIENTO PREVENTIVO)</t>
  </si>
  <si>
    <t>AMPLIFICADOR GUITARRA ELECTRICA LANEY HC
Placa: 34421
Limpieza exterior. Revisión de controles. Inspección de conexiones. Revisión de altavoces.Revisión de fusibles. Limpieza de entradas y salidas. Revisión de ventilación.  (MANTENIMIENTO PREVENTIVO)</t>
  </si>
  <si>
    <t>AMPLIFICADOR GUITARRA ELECTRICA MARCA LANEY 65 WATT (AUD-I)  
Placa: 44850 
Limpieza exterior. Revisión de controles. Inspección de conexiones. Revisión de altavoces.Revisión de fusibles. Limpieza de entradas y salidas. Revisión de ventilación.  (MANTENIMIENTO PREVENTIVO)</t>
  </si>
  <si>
    <t>AMPLIFICADOR LANEY RB3 BAJO ELECTRICO
Placa: 34425 
Limpieza exterior. Revisión de controles. Inspección de conexiones. Revisión de altavoces. Comprobación de los transistores. Revisión de fusibles. Limpieza de entradas y salidas.  (MANTENIMIENTO PREVENTIVO)</t>
  </si>
  <si>
    <t>AMPLIFICADOR PARA BAJO MARSHALL REF MB 150  
Placa: 46164 
Limpieza exterior. Revisión de controles. Inspección de conexiones. Revisión de altavoces. Comprobación de los transistores. Revisión de fusibles. Limpieza de entradas y salidas.  (MANTENIMIENTO PREVENTIVO)</t>
  </si>
  <si>
    <t>AMPLIFICADOR PARA BAJO MARSHALL REF: MB 150 
Placa: 46165 
Limpieza exterior. Revisión de controles. Inspección de conexiones. Revisión de altavoces. Comprobación de los transistores. Revisión de fusibles. Limpieza de entradas y salidas.  (MANTENIMIENTO PREVENTIVO)</t>
  </si>
  <si>
    <t>AMPLIFICADOR ROCKSTAR, REFERENCIA MS-20  
Placa: 60305 
Limpieza exterior. Revisión de controles. Inspección de conexiones. Revisión de altavoces. Comprobación de los transistores. Revisión de fusibles. Limpieza de entradas y salidas.  (MANTENIMIENTO PREVENTIVO)</t>
  </si>
  <si>
    <t>BAJO ELECTRICO 4 CUERDAS PROFESIONAL (JAZZ, PRESICION, DELUXE) FENDER  
Placa: 55160 
Limpieza de cuerpo, mástil, trates, pastillas (pickups), controles (potenciómetros /switch) y cuerdas, ajuste de tensión y ajuste de cuerdas y clavijas, revisión e inspección de la curvatura de mástil, acción de cuerdas (MANTENIMIENTO PREVENTIVO)</t>
  </si>
  <si>
    <t>BAJO ELECTRICO 5 CUERDAS PROFESIONAL (JAZZ, PRESICION, DELUXE) FENDER 
Placa: 55161  
Limpieza de cuerpo, mástil y trastes, limpieza de cuerdas, limpieza de componentes metálicos, tensión de las cuerdas, revisión y ajuste de la curvatura del mástil, ajuste de la altura de cuerdas. Comprobación de las clavijas de afinación. Revisión de desgaste en los trastes. (MANTENIMIENTO PREVENTIVO)</t>
  </si>
  <si>
    <t>BAJO ELECTRICO SAMICK CON AMPLIFICADOR 
Placa: 30929
Limpieza de cuerpo, mástil, trates, pastillas (pickups), controles (potenciómetros /switch) y cuerdas, ajuste de tensión y ajuste de cuerdas y clavijas, revisión e inspección de la curvatura de mástil, acción de cuerdas (MANTENIMIENTO PREVENTIVO)</t>
  </si>
  <si>
    <t>CLARINETE BAJO REF: YCL-221 II MARCA: YAMAHA 
Placa: 46171
Limpieza de cuerpo y boquilla. Limpieza de llaves y mecanismos. Revisión y ajuste de las almohadillas. Verificacion de las conexiones del tubo. Ajuste de las llaves para evitar fugas de aire. Limpieza del interior. Revisión de la campana para evitar deformaciones. (MANTENIMIENTO PREVENTIVO)</t>
  </si>
  <si>
    <t>CLARINETE SOPRANO YAMAHA, REFERENCIA YCL-250 
Placa: 60300 
Limpíeza de cuerpo y boquilla. Limpieza de llaves y mecanismos. Revisión y ajuste de las almohadillas. Revisión de las conexiones del tubo. Ajuste de las llaves para evitar fugas de aire. Limpieza del interior. Revisión de la campana para evitar deformaciones (MANTENIMIENTO PREVENTIVO)</t>
  </si>
  <si>
    <t>CLARINETE YAMAHA YCL 250 
Placa: 31877 
Limpíeza de cuerpo y boquilla. Limpieza de llaves y mecanismos. Revisión y ajuste de las almohadillas. Revisión de las conexiones del tubo. Ajuste de las llaves para evitar fugas de aire. Limpieza del interior. Revisión de la campana para evitar deformaciones (MANTENIMIENTO PREVENTIVO)</t>
  </si>
  <si>
    <t>CLARINETE YAMAHA YCL 250  
Placa: 31878 
Limpíeza de cuerpo y boquilla. Limpieza de llaves y mecanismos. Revisión y ajuste de las almohadillas. Revisión de las conexiones del tubo. Ajuste de las llaves para evitar fugas de aire. Limpieza del interior. Revisión de la campana para evitar deformaciones (MANTENIMIENTO PREVENTIVO)</t>
  </si>
  <si>
    <t>CLAVINOVA CLP-930 SERIE 624779 BAQUETA D (B-208) 
Placa: 27058 
Limpieza del teclado y las teclas, eliminando polvo y residuos. Inspección del sistema de conexiones y cables, asegurando que no hayan cables sueltos o desgastados. Revisión de la fuente de alimentación y del enchufe de conexión para garantizar un suministro estable. Limpieza de los altavoces, asegurarse que no hayan distorsiones o fallos. Comprobación de los controles de volumen y ajustes de sonido para asegurar su correcto funcionamiento. Lubricación de las partes moviles internas de ser necesario (MANTENIMIENTO PREVENTIVO)</t>
  </si>
  <si>
    <t>CLAVINOVA YAMAHA CLP 230 88 (B-210) 
Placa: 34417 
Limpieza del teclado y las teclas, eliminando polvo y residuos. Inspección del sistema de conexiones y cables, asegurando que no hayan cables sueltos o desgastados. Revisión de la fuente de alimentación y del enchufe de conexión para garantizar un suministro estable. Limpieza de los altavoces, asegurarse que no hayan distorsiones o fallos. Comprobación de los controles de volumen y ajustes de sonido para asegurar su correcto funcionamiento. Lubricación de las partes moviles internas de ser necesario (MANTENIMIENTO PREVENTIVO)</t>
  </si>
  <si>
    <t>CLAVINOVA YAMAHA CLPP-120 SERIE 625533  
Placa: 30434 
Limpieza del teclado y las teclas, eliminando polvo y residuos. Inspección del sistema de conexiones y cables, asegurando que no hayan cables sueltos o desgastados. Revisión de la fuente de alimentación y del enchufe de conexión para garantizar un suministro estable. Limpieza de los altavoces, asegurarse que no hayan distorsiones o fallos. Comprobación de los controles de volumen y ajustes de sonido para asegurar su correcto funcionamiento. Lubricación de las partes moviles internas de ser necesario (MANTENIMIENTO PREVENTIVO)</t>
  </si>
  <si>
    <t>CONTRABAJO 3/4 CREMONA SB1. ENCORDADO PY  
Placa: 30530 
Limpieza del cuerpo y mástil. Revisión y ajuste del puente. Revisión del estado de las cuerdas. Comprobación del clavijero e inspección del diapasón. Revisión del cordal y tailpiece. Limpieza del arco y aplicación de resina de ser necesario.  (MANTENIMIENTO PREVENTIVO)</t>
  </si>
  <si>
    <t>CONTRABAJO GREKO DE ESTUDIO 3/4 COMPLETO
Placa: 42202 
Limpieza del cuerpo y mástil. Revisión y ajuste del puente. Ajuste de la curvatura del mastil. Revisión del estado de las cuerdas y cambio de ser necesario. Comprobación del clavijero e inspección del diapasón. Revisión del cordal y tailpiece. Limpieza del arco y aplicación de resina de ser necesario.  (MANTENIMIENTO PREVENTIVO)</t>
  </si>
  <si>
    <t>CONTRABAJO GREKO DE ESTUDIO 3/4 COMPLETO
Placa: 42201 
Limpieza del cuerpo y mástil. Revisión y ajuste del puente. Revisión del estado de las cuerdas. Comprobación del clavijero e inspección del diapasón. Revisión del cordal y tailpiece. Limpieza del arco y aplicación de resina de ser necesario.  (MANTENIMIENTO PREVENTIVO)</t>
  </si>
  <si>
    <t>CORNO FRANCES DOBLE REF:YHR-668II. MARCA: YAMAHA  
Placa: 46173 
Limpieza del cuerpo y las válvulas.  Inspección y lubricación de las válvulas. Comprobación de la campana, verificando que no haya abolladuras o daños que afecten la resonancia. Revisión de los tubos y la conexión entre ellos para evitar fugas de aire o acumulación de suciedad.  Comprobación de la válvula de afinación y ajuste según sea necesario.  Lubricación de las partes metálicas, como los pistones y los mecanismos de las válvulas, para prevenir la corrosión. (MANTENIMIENTO PREVENTIVO)</t>
  </si>
  <si>
    <t>EUFONIO DORADO EN SI BEMOL 
Placa: 42199 
Limpieza del cuerpo y válvulas. Inspección y lubricación de las válvulas y pistones.Revisión de las correas y mecanismos de las válvulas. Inspección de la campana y del tubo principal. Revisión de la conexión entre las partes del instrumento.Comprobación del sistema de afinación. (MANTENIMIENTO PREVENTIVO)</t>
  </si>
  <si>
    <t>EUFONIO DORADO EN SIBEMOL, PROFESIONAL  
Placa: 55080 
Limpieza del cuerpo y válvulas. Inspección y lubricación de las válvulas y pistones.Revisión de las correas y mecanismos de las válvulas. Inspección de la campana y del tubo principal. Revisión de la conexión entre las partes del instrumento.Comprobación del sistema de afinación. (MANTENIMIENTO PREVENTIVO)</t>
  </si>
  <si>
    <t>FAGOT MODEL. REF: FAGOT-FOX222D. MARCA FOX RENARD  
Placa: 46226 
Limpíeza de cuerpo y boquilla. Limpieza de llaves y mecanismos. Revisión y ajuste de las almohadillas. Revisión de las conexiones del tubo. Ajuste de las llaves para evitar fugas de aire. Limpieza del interior. Revisión de la campana para evitar deformaciones (MANTENIMIENTO PREVENTIVO)</t>
  </si>
  <si>
    <t>FLAUTA TRAVERSA REF: YFL-471 H. MARCA YAMAHA  
Placa: 46174 
Limpieza de cuerpo y cabeza. Limpieza de llaves y mecanismo. Revisión y ajuste de las almohadillas. Inspección del tubo y la cabeza. Limpieza interna para evitar humedad. Revisión de las juntas para evitar fugas de aire. (MANTENIMIENTO PREVENTIVO)</t>
  </si>
  <si>
    <t>FLAUTIN PICCOLO EN RESINA ABS- SERIAL N.21107877  
Placa: 42195 
Limpieza de cuerpo y cabeza. Limpieza de llaves y mecanismo. Revisión y ajuste de las almohadillas. Inspección del tubo y la cabeza. Limpieza interna para evitar humedad. Revisión de las juntas para evitar fugas de aire. (MANTENIMIENTO PREVENTIVO)</t>
  </si>
  <si>
    <t>GUITARRA ACUSTICA ALHAMBRA 1C 
Placa: 34427 
Limpieza de cuerpo, mástil y trastes, limpieza de cuerdas, limpieza de componentes metálicos, ajuste de tensión de cuerdas, afinación precisa, ajuste de acción de cuerdas, ajuste de altura de puente, revisión, ajuste y lubricación de clavijas, revisión del encuadernado, lubricación de los puntos de contacto de las cuerdas con puente.  (MANTENIMIENTO PREVENTIVO)</t>
  </si>
  <si>
    <t>GUITARRA ACUSTICA ALHAMBRA 1C 
Placa: 34428 
Limpieza de cuerpo, mástil y trastes, limpieza de cuerdas, limpieza de componentes metálicos, ajuste de tensión de cuerdas, afinación precisa, ajuste de acción de cuerdas, ajuste de altura de puente, revisión, ajuste y lubricación de clavijas, revisión del encuadernado, lubricación de los puntos de contacto de las cuerdas con puente.  (MANTENIMIENTO PREVENTIVO)</t>
  </si>
  <si>
    <t>GUITARRA ACUSTICA ESPANOLA MOD 4P 902043 
Placa: 27648 
Limpieza de cuerpo, mástil y trastes, limpieza de cuerdas, limpieza de componentes metálicos, ajuste de tensión de cuerdas, afinación precisa, ajuste de curvatura de mástil, ajuste de acción de cuerdas, ajuste de altura de puente, revisión, ajuste y lubricación de clavijas, revisión del encuadernado, lubricación de los puntos de contacto de las cuerdas con puente.  (MANTENIMIENTO PREVENTIVO)</t>
  </si>
  <si>
    <t>GUITARRA ACUSTICA SCALA, REFERENCIA C-960 
Placa: 60306 
Limpieza de cuerpo, mástil y trastes, limpieza de cuerdas, limpieza de componentes metálicos, ajuste de tensión de cuerdas, afinación precisa, ajuste de acción de cuerdas, revisión y lubricación de clavijas, revisión del encuadernado, lubricación de los puntos de contacto de las cuerdas con puente.  (MANTENIMIENTO PREVENTIVO)</t>
  </si>
  <si>
    <t>GUITARRA ELECTRICA (STRATOCASTER AMERICAN STANDARD SINGLE PICK UP/ HUMBUKER PICKUP, DELUXE) FENDER 
Placa: 55165 
Limpieza de cuerpo, mástil y trastes. Limpieza de pastillas y componentes electrónicos. Tensión de las cuerdas y afinación. Ajuste de la altura de las cuerdas. Comprobación de las clavijas de afinación. Revisión de desgaste en los trastes. (MANTENIMIENTO PREVENTIVO)</t>
  </si>
  <si>
    <t>GUITARRA ELECTRICA (STRATOCASTER AMERICAN STANDARD SINGLE PICK UP/ HUMBUKER PICKUP, DELUXE) FENDER  
Placa: 34419 
Limpieza de cuerpo, mástil y trastes. Limpieza de pastillas y componentes electrónicos. Tensión de las cuerdas y afinación. Ajuste de la altura de las cuerdas. Comprobación de las clavijas de afinación. Inspección de la caja acústica. Revisión de desgaste en los trastes. (MANTENIMIENTO PREVENTIVO)</t>
  </si>
  <si>
    <t>GUITARRA ELECTRICA IBANEZ GRG 270  
Placa: 34418 
Limpieza de cuerpo, mástil y trastes. Limpieza de pastillas y componentes electrónicos. Tensión de las cuerdas y afinación. Ajuste de la altura de las cuerdas. Comprobación de las clavijas de afinación. Inspección de la caja acústica. Revisión de desgaste en los trastes. (MANTENIMIENTO PREVENTIVO)</t>
  </si>
  <si>
    <t>GUITARRA ELECTRICA ROCKSTAR, REFERENCIA E-200BK  
Placa: 60304 
Limpieza de cuerpo, mástil y trastes. Limpieza de pastillas y componentes electrónicos. Tensión de las cuerdas y afinación.  Ajuste de la altura de las cuerdas. Comprobación de las clavijas de afinación. Inspección de la caja acústica. Revisión de desgaste en los trastes. (MANTENIMIENTO PREVENTIVO)</t>
  </si>
  <si>
    <t>GUITARRA STINGREY E5 CON AMPLIFICADOR FE  
Placa: 30928 
Limpieza de cuerpo, mástil y trastes. Limpieza de pastillas y componentes electrónicos. Tensión de las cuerdas y afinación. Ajuste de la altura de las cuerdas. Comprobación de las clavijas de afinación. Inspección de la caja acústica. Revisión de desgaste en los trastes. (MANTENIMIENTO PREVENTIVO)</t>
  </si>
  <si>
    <t>MEZCLADORA ANALOGA 20 CH Y USB. REF: MG-206C-USB MARCA YAMAHA  
Placa: 46180 
Limpieza general: Limpiar la carcasa, perillas, faders y puertos con un paño suave. Revisión de controles: Comprobar que las perillas y faders se muevan suavemente y sin ruidos extraños.Revisión de conexiones internas y externas: Inspeccionar cables y puertos USB por posibles daños o suciedad.Pruebas de funcionamiento: Verificar entradas y salidas de audio, asegurando que no haya distorsiones.Revisión de la fuente de alimentación: Verificar el funcionamiento de la fuente de alimentación y fusibles. Verificación de monitoreo y efectos: Probar salidas de auriculares, monitores y efectos integrados. Chequeo de temperatura: Asegurarse de que la mezcladora no se sobrecaliente.(MANTENIMIENTO PREVENTIVO)</t>
  </si>
  <si>
    <t>MONITOR AUTOAMPLIFICADO REF: MSR-400. MARCA: YAMAHA 
Placa: 46196 
Comprobación de la conexión de cables y puertos de entrada y salida. Revisión de altavoces, comprobando que no hayan distorsiones o fallas en el sonido. Inspección y limpieza de los controles de volumen y ecualización. Verificación del funcionamiento de los amplificadores y circuitos internos. Limpieza de las entradas y salidas de aire  (MANTENIMIENTO PREVENTIVO)</t>
  </si>
  <si>
    <t>MONITOR AUTOAMPLIFICADO REF: MSR-400. MARCA: YAMAHA (AUD-I)  
Placa: 46201 
Comprobación de la conexión de cables y puertos de entrada y salida. Revisión de altavoces, comprobando que no hayan distorsiones o fallas en el sonido. Inspección y limpieza de los controles de volumen y ecualización. Verificación del funcionamiento de los amplificadores y circuitos internos. Revisión de la rejilla protectora de altavoz. Limpieza de las entradas y salidas de aire  (MANTENIMIENTO PREVENTIVO)</t>
  </si>
  <si>
    <t>MONITOR AUTOAMPLIFICADO REF: MSR-400. MARCA: YAMAHA (AUD-I)  
Placa: 46197 
Comprobación de la conexión de cables y puertos de entrada y salida. Revisión de altavoces, comprobando que no hayan distorsiones o fallas en el sonido. Inspección y limpieza de los controles de volumen y ecualización. Verificación del funcionamiento de los amplificadores y circuitos internos. Revisión de la rejilla protectora de altavoz. Limpieza de las entradas y salidas de aire  (MANTENIMIENTO PREVENTIVO)</t>
  </si>
  <si>
    <t>MONITOR AUTOAMPLIFICADO REF: MSR-400. MARCA: YAMAHA  
Placa: 46199 
Comprobación de la conexión de cables y puertos de entrada y salida. Revisión de altavoces, comprobando que no hayan distorsiones o fallas en el sonido. Inspección y limpieza de los controles de volumen y ecualización. Verificación del funcionamiento de los amplificadores y circuitos internos. Revisión de la rejilla protectora de altavoz. Limpieza de las entradas y salidas de aire  (MANTENIMIENTO PREVENTIVO)</t>
  </si>
  <si>
    <t>MONITOR AUTOAMPLIFICADO REF: MSR-400. MARCA: YAMAHA  
Placa: 46200 
Comprobación de la conexión de cables y puertos de entrada y salida. Revisión de altavoces, comprobando que no hayan distorsiones o fallas en el sonido. Inspección y limpieza de los controles de volumen y ecualización. Verificación del funcionamiento de los amplificadores y circuitos internos. Revisión de la rejilla protectora de altavoz. Limpieza de las entradas y salidas de aire  (MANTENIMIENTO PREVENTIVO)</t>
  </si>
  <si>
    <t>MONITOR AUTOAMPLIFICADO REF: MSR-400. MARCA: YAMAHA  
Placa: 46198 
Comprobación de la conexión de cables y puertos de entrada y salida. Revisión de altavoces, comprobando que no hayan distorsiones o fallas en el sonido. Inspección y limpieza de los controles de volumen y ecualización. Verificación del funcionamiento de los amplificadores y circuitos internos. Revisión de la rejilla protectora de altavoz. Limpieza de las entradas y salidas de aire  (MANTENIMIENTO PREVENTIVO)</t>
  </si>
  <si>
    <t>OBOE. REF: YOB-431. MARCA: YAMAHA  
Placa: 46202 
Limpiar el tubo y las llaves con paños suaves; usar una varilla para eliminar humedad interna.  Revisión de llaves: Comprobar que estén bien alineadas, lubricar bisagras y ajustar si es necesario. Revisión de almohadillas: Asegurarse de que las llaves cierren bien. Ajuste de afinación: Comprobar y ajustar la afinación del oboe. Revisión de juntas: Verificar que no haya fisuras en las uniones del oboe. Almacenaje adecuado: Guardarlo en su estuche para protegerlo.(MANTENIMIENTO PREVENTIVO)</t>
  </si>
  <si>
    <t>PARLANTES AUTOPOTENCIADO (AUTO AMPLIFICADO DSR115) XLR 1300 WATT ALTAVOCES ACTIVOS DE 15 DE 2 VIAS  
Placa: 61128 
Comprobación de la conexión de cables y puertos de entrada y salida. Revisión de altavoces, comprobando que no hayan distorsiones o fallas en el sonido. Inspección y limpieza de los controles de volumen y ecualización. Verificación del funcionamiento de los amplificadores y circuitos internos. Revisión de la rejilla protectora de altavoz. Limpieza de las entradas y salidas de aire  (MANTENIMIENTO PREVENTIVO)</t>
  </si>
  <si>
    <t>PARLANTES AUTOPOTENCIADO (AUTO AMPLIFICADO DSR115) XLR 1300 WATT ALTAVOCES ACTIVOS DE 15 DE 2 VIAS  
Placa: 61127 
Comprobación de la conexión de cables y puertos de entrada y salida. Revisión de altavoces, comprobando que no hayan distorsiones o fallas en el sonido. Inspección y limpieza de los controles de volumen y ecualización. Verificación del funcionamiento de los amplificadores y circuitos internos. Revisión de la rejilla protectora de altavoz. Limpieza de las entradas y salidas de aire  (MANTENIMIENTO PREVENTIVO)</t>
  </si>
  <si>
    <t>PARLANTES AUTOPOTENCIADO (AUTO AMPLIFICADO DSR115) XLR 1300 WATT ALTAVOCES ACTIVOS DE 15 DE 2 VIAS  
Placa: 61125 
Comprobación de la conexión de cables y puertos de entrada y salida. Revisión de altavoces, comprobando que no hayan distorsiones o fallas en el sonido. Inspección y limpieza de los controles de volumen y ecualización. Verificación del funcionamiento de los amplificadores y circuitos internos. Revisión de la rejilla protectora de altavoz. Limpieza de las entradas y salidas de aire  (MANTENIMIENTO PREVENTIVO)</t>
  </si>
  <si>
    <t>PARLANTES AUTOPOTENCIADO (AUTO AMPLIFICADO DSR115) XLR 1300 WATT ALTAVOCES ACTIVOS DE 15 DE 2 VIAS  
Placa: 61126 
Comprobación de la conexión de cables y puertos de entrada y salida. Revisión de altavoces, comprobando que no hayan distorsiones o fallas en el sonido. Inspección y limpieza de los controles de volumen y ecualización. Verificación del funcionamiento de los amplificadores y circuitos internos. Revisión de la rejilla protectora de altavoz. Limpieza de las entradas y salidas de aire  (MANTENIMIENTO PREVENTIVO)</t>
  </si>
  <si>
    <t>PIANO ACUSTICO PERAL RIVER (A-207) 
Placa: 31367 
Limpieza de teclado y las teclas, eliminando polvo y suciedad. Revisión de la alineación de las teclas y ajuste de las que presenten problemas de funcionamiento. Inspección y ajuste de los martillos. Revisión de las cuerdas y afinación. Comprobación del mecanimos de los pedales, asegurando que estén funcionando correctamente y si es necesario aplicar un ajuste. Inspección y limpieza de la caja de resonancia. Revisión del sistema de acción, asegurando de que los martillos y las cuerdas respondan correctamente al toque. Lubricación de las partes móviles internas. (MANTENIMIENTO PREVENTIVO)</t>
  </si>
  <si>
    <t>PIANO DE COLA CON BAQUETA (AUD-II) 
Placa: 55209 
Limpieza de teclado y las teclas, eliminando polvo y suciedad. Revisión de la alineación de las teclas y ajuste de las que presenten problemas de funcionamiento. Inspección y ajuste de los martillos. Revisión de las cuerdas y afinación. Comprobación del mecanimos de los pedales, asegurando que estén funcionando correctamente y si es necesario aplicar un ajuste. Inspección y limpieza de la caja de resonancia. Revisión del sistema de acción, asegurando de que los martillos y las cuerdas respondan correctamente al toque. Lubricación de las partes móviles internas. (MANTENIMIENTO PREVENTIVO)</t>
  </si>
  <si>
    <t>PIANO DE COLA CON BAQUETA (B-102) 
Placa: 55208 
Limpieza de teclado y las teclas, eliminando polvo y suciedad. Revisión de la alineación de las teclas y ajuste de las que presenten problemas de funcionamiento. Inspección y ajuste de los martillos. Revisión de las cuerdas y afinación. Comprobación del mecanimos de los pedales, asegurando que estén funcionando correctamente y si es necesario aplicar un ajuste. Inspección y limpieza de la caja de resonancia. Revisión del sistema de acción, asegurando de que los martillos y las cuerdas respondan correctamente al toque. Lubricación de las partes móviles internas. (MANTENIMIENTO PREVENTIVO)</t>
  </si>
  <si>
    <t>PIANO ELECTRICO 
Placa: 55213 
Limpieza del teclado y las teclas, eliminando polvo y residuos. Inspección del sistema de conexiones y cables, asegurando que no hayan cables sueltos o desgastados. Revisión de la fuente de alimentación y del enchufe de conexión para garantizar un suministro estable. Limpieza de los altavoces, asegurarse que no hayan distorsiones o fallos. Comprobación de los controles de volumen y ajustes de sonido para asegurar su correcto funcionamiento. Lubricación de las partes moviles internas de ser necesario (MANTENIMIENTO PREVENTIVO)</t>
  </si>
  <si>
    <t>PIANO ELECTRICO (A-208) 
Placa: 55214 
Limpieza del teclado y las teclas, eliminando polvo y residuos. Inspección del sistema de conexiones y cables, asegurando que no hayan cables sueltos o desgastados. Revisión de la fuente de alimentación y del enchufe de conexión para garantizar un suministro estable. Limpieza de los altavoces, asegurarse que no hayan distorsiones o fallos. Comprobación de los controles de volumen y ajustes de sonido para asegurar su correcto funcionamiento. Lubricación de las partes moviles internas de ser necesario (MANTENIMIENTO PREVENTIVO)</t>
  </si>
  <si>
    <t>PIANO ELECTRICO (A-209) 
Placa: 55212 
Limpieza del teclado y las teclas, eliminando polvo y residuos. Inspección del sistema de conexiones y cables, asegurando que no hayan cables sueltos o desgastados. Revisión de la fuente de alimentación y del enchufe de conexión para garantizar un suministro estable. Limpieza de los altavoces, asegurarse que no hayan distorsiones o fallos. Comprobación de los controles de volumen y ajustes de sonido para asegurar su correcto funcionamiento. Lubricación de las partes moviles internas de ser necesario (MANTENIMIENTO PREVENTIVO)</t>
  </si>
  <si>
    <t>PIANO ELECTRICO (A-210) 
Placa: 55215 
Limpieza del teclado y las teclas, eliminando polvo y residuos. Inspección del sistema de conexiones y cables, asegurando que no hayan cables sueltos o desgastados. Revisión de la fuente de alimentación y del enchufe de conexión para garantizar un suministro estable. Limpieza de los altavoces, asegurarse que no hayan distorsiones o fallos. Comprobación de los controles de volumen y ajustes de sonido para asegurar su correcto funcionamiento. Lubricación de las partes moviles internas de ser necesario (MANTENIMIENTO PREVENTIVO)</t>
  </si>
  <si>
    <t>PIANO VERTICAL BAUER (B-111) 
Placa: 60308 
Limpieza de teclado y las teclas, eliminando polvo y suciedad. Revisión de la alineación de las teclas y ajuste de las que presenten problemas de funcionamiento. Inspección y ajuste de los martillos. Revisión de las cuerdas y afinación. Comprobación del mecanimos de los pedales, asegurando que estén funcionando correctamente y si es necesario aplicar un ajuste. Inspección y limpieza de la caja de resonancia. Revisión del sistema de acción, asegurando de que los martillos y las cuerdas respondan correctamente al toque. Lubricación de las partes móviles internas. (MANTENIMIENTO PREVENTIVO)</t>
  </si>
  <si>
    <t>PIANO VERTICAL KAWAI, REFERENCIA KX-10MP (B-113) 
Placa: 60298 
Limpieza de teclado y las teclas, eliminando polvo y suciedad. Revisión de la alineación de las teclas y ajuste de las que presenten problemas de funcionamiento. Inspección y ajuste de los martillos. Revisión de las cuerdas y afinación. Comprobación del mecanimos de los pedales, asegurando que estén funcionando correctamente. Inspección y limpieza de la caja de resonancia. Revisión del sistema de acción, asegurando de que los martillos y las cuerdas respondan correctamente al toque. Lubricación de las partes móviles internas. (MANTENIMIENTO PREVENTIVO)</t>
  </si>
  <si>
    <t>PIANO VERTICAL NEGRO (B-108) 
Placa: 55210 
Limpieza de teclado y las teclas, eliminando polvo y suciedad. Revisión de la alineación de las teclas y ajuste de las que presenten problemas de funcionamiento. Inspección y ajuste de los martillos. Revisión de las cuerdas y afinación. Comprobación del mecanimos de los pedales, asegurando que estén funcionando correctamente. Inspección y limpieza de la caja de resonancia. Revisión del sistema de acción, asegurando de que los martillos y las cuerdas respondan correctamente al toque. Lubricación de las partes móviles internas. (MANTENIMIENTO PREVENTIVO)    </t>
  </si>
  <si>
    <t>PIANO VERTICAL NEGRO (B-109) 
Placa: 55211 
Limpieza de teclado y las teclas, eliminando polvo y suciedad. Revisión de la alineación de las teclas y ajuste de las que presenten problemas de funcionamiento. Inspección y ajuste de los martillos. Revisión de las cuerdas y afinación. Comprobación del mecanimos de los pedales, asegurando que estén funcionando correctamente. Inspección y limpieza de la caja de resonancia. Revisión del sistema de acción, asegurando de que los martillos y las cuerdas respondan correctamente al toque. Lubricación de las partes móviles internas. (MANTENIMIENTO PREVENTIVO)</t>
  </si>
  <si>
    <t>PIANO VERTICAL NEGRO YAMAHA  (B-107) 
Placa: 30824 
Limpieza de teclado y las teclas, eliminando polvo y suciedad. Revisión de la alineación de las teclas y ajuste de las que presenten problemas de funcionamiento. Inspección y ajuste de los martillos. Revisión de las cuerdas y afinación. Comprobación del mecanimos de los pedales, asegurando que estén funcionando correctamente. Inspección y limpieza de la caja de resonancia. Revisión del sistema de acción, asegurando de que los martillos y las cuerdas respondan correctamente al toque. Lubricación de las partes móviles internas. (MANTENIMIENTO PREVENTIVO)</t>
  </si>
  <si>
    <t>PIANO VERTICAL YAMAHA LU 90 PE NEGRO (B-110) 
Placa: 34416 
Limpieza de teclado y las teclas, eliminando polvo y suciedad. Revisión de la alineación de las teclas y ajuste de las que presenten problemas de funcionamiento. Inspección y ajuste de los martillos. Revisión de las cuerdas y afinación. Comprobación del mecanimos de los pedales, asegurando que estén funcionando correctamente. Inspección y limpieza de la caja de resonancia. Revisión del sistema de acción, asegurando de que los martillos y las cuerdas respondan correctamente al toque. Lubricación de las partes móviles internas. (MANTENIMIENTO PREVENTIVO)</t>
  </si>
  <si>
    <t>PIANO YAMAHA LU 90 PE (B-112) 
Placa: 31882 
Limpieza de teclado y las teclas, eliminando polvo y suciedad. Revisión de la alineación de las teclas y ajuste de las que presenten problemas de funcionamiento. Inspección y ajuste de los martillos. Revisión de las cuerdas y afinación. Comprobación del mecanimos de los pedales, asegurando que estén funcionando correctamente. Inspección y limpieza de la caja de resonancia. Revisión del sistema de acción, asegurando de que los martillos y las cuerdas respondan correctamente al toque. Lubricación de las partes móviles internas. (MANTENIMIENTO PREVENTIVO)</t>
  </si>
  <si>
    <t>PIANOS CASIO PRIVIA (A-206) 
Placa: 41960 
Limpieza de teclado y las teclas, eliminando polvo y suciedad. Revisión de la alineación de las teclas y ajuste de las que presenten problemas de funcionamiento. Inspección y ajuste de los martillos. Revisión de las cuerdas y afinación. Comprobación del mecanimos de los pedales, asegurando que estén funcionando correctamente y si es necesario aplicar un ajuste. Inspección y limpieza de la caja de resonancia. Revisión del sistema de acción, asegurando de que los martillos y las cuerdas respondan correctamente al toque. Lubricación de las partes móviles internas. (MANTENIMIENTO PREVENTIVO)</t>
  </si>
  <si>
    <t>SAXOFON ALTO YAMAHA 
Placa: 30927 
Limpieza de cuerpo y boquilla. Limpieza de llaves y mecanismos. Revisión y ajuste de las almohadillas.Inspección del tubo y campana. Limpieza interna para prevenir humedad. Revisión de las correas y fijaciones. Ajuste de las llaves. Inspección de las juntas.  (MANTENIMIENTO PREVENTIVO)</t>
  </si>
  <si>
    <t>SAXOFON ALTO YAMAHA YAS 275 
Placa: 31879 
Limpieza de cuerpo y boquilla. Limpieza de llaves y mecanismos. Revisión y ajuste de las almohadillas.Inspección del tubo y campana. Limpieza interna para prevenir humedad. Revisión de las correas y fijaciones. Ajuste de las llaves. Inspección de las juntas.  (MANTENIMIENTO PREVENTIVO)</t>
  </si>
  <si>
    <t>SAXOFON BARITONO DORADO IMEDIO- SERIAL N.21032323  
Placa: 42196 
Limpieza del cuerpo y la campana. Inspección de las llaves. Revisión de las almohadillas. Comprobación de los resortes de las llaves y ajuste de su tensión. Revisión del tubo del saxofón para detectar cualquier obstrucción o suciedad acumulada. Lubricación de las partes móviles del mecanismo de las llaves, como los pivotes y ejes.  (MANTENIMIENTO PREVENTIVO)</t>
  </si>
  <si>
    <t>SAXOFON SOPRANO INTERMEDIO. REF: YSS-475. MARCA: YAMAHA 
Placa: 46203. 
Limpieza del cuerpo y la campana. Revisión y ajuste de las llaves. Inspección de las almohadillas. Revisión de los resortes de las llaves y ajuste. Limpieza de tubos y zonas internas. Comprobación del estado de las abrazaderas y ajuste de ser necesario. Lubricación de los mecanismos y ejes de las llaves para un mejor funcionamiento. (MANTENIMIENTO PREVENTIVO)</t>
  </si>
  <si>
    <t>SAXOFON TENOR YAMAHA, REFERENCIA YTS-23  
Placa: 60309 
Limpieza del cuerpo y la campana. Revisión y ajuste de las llaves. Inspección de las almohadillas. Revisión de los resortes de las llaves y ajuste. Limpieza de tubos y zonas internas. Comprobación del estado de las abrazaderas y ajuste de ser necesario. Lubricación de los mecanismos y ejes de las llaves para un mejor funcionamiento. (MANTENIMIENTO PREVENTIVO)</t>
  </si>
  <si>
    <t>TROMBON TENOR PROFESIONAL   
Placa: 55081 
Limpieza del cuerpo y desagües. Comprobación de la integridad de los tubos y la válvula.  Inspección de los resortes y mecanismos de la válvula. Comprobación de las correas y los anillos de sellado en la vara y válvula para evitar fugas de aire. Inspección de la campana para detectar abolladuras o daños. (MANTENIMIENTO PREVENTIVO)</t>
  </si>
  <si>
    <t>TROMBON YAMAHA YSL 647  
Placa: 31880 
Limpieza del cuerpo y desagües. Comprobación de la integridad de los tubos y la válvula. Comprobación de las correas y los anillos de sellado en la vara y válvula para evitar fugas de aire. Inspección de la campana para detectar abolladuras o daños. (MANTENIMIENTO PREVENTIVO)</t>
  </si>
  <si>
    <t>TROMBON YAMAHA, REFERENCIA YSL-154   
Placa: 60302 
Limpieza del cuerpo y desagües. Comprobación de la integridad de los tubos y la válvula. Comprobación de las correas y los anillos de sellado en la vara y válvula para evitar fugas de aire. Inspección de la campana para detectar abolladuras o daños. (MANTENIMIENTO PREVENTIVO)</t>
  </si>
  <si>
    <t>TROMPETA DORADA EN DO ESTANDAR- SERIAL N.QO1974850 
Placa: 42192 
Limpieza de cuerpo y válvulas. Lubricación de las valvulas. Revisión y lubricación de las correas. Limpieza de tubo y desagüe. Revisión de los amortiguadores y resortes. Comprobación  de la campana. Limpieza de las bombas. (MANTENIMIENTO PREVENTIVO)</t>
  </si>
  <si>
    <t>TROMPETA PICCOLO PROFESIONAL. REF: YTR-6810S. MARCA: YAMAHA 
Placa: 46217 
Limpieza de cuerpo y válvulas. Lubricación de las valvulas. Revisión y lubricación de las correas. Limpieza de tubo y desagüe. Revisión de los amortiguadores y resortes. Comprobación  de la campana. Limpieza de las bombas. (MANTENIMIENTO PREVENTIVO)</t>
  </si>
  <si>
    <t>TROMPETA YAMAHA YTR 8310Z 
Placa: 31883 
Limpieza de cuerpo y válvulas. Lubricación de las valvulas. Revisión y lubricación de las correas. Limpieza de tubo y desagüe. Revisión de los amortiguadores y resortes. Comprobación  de la campana. Limpieza de las bombas.(MANTENIMIENTO PREVENTIVO)</t>
  </si>
  <si>
    <t>TROMPETA YAMAHA, REFERENCIA YTR-1335 
Placa: 60301 
Limpieza de cuerpo y válvulas. Lubricación de las valvulas. Revisión y lubricación de las correas. Limpieza de tubo y desagüe. Revisión de los amortiguadores y resortes. Comprobación  de la campana. Limpieza de las bombas. (MANTENIMIENTO PREVENTIVO)</t>
  </si>
  <si>
    <t>TUBA VERTICAL DORADA INTERMED  
Placa: 55082 
Limpieza y lubricación de cuerpo, válvulas y pistones. Inspección y limpieza de los desagües y tubos de la tuba. Revisión de la campana por posibles abulladoras o daños. Revisión y ajuste de las correas y mecanismos de la tuba. Lubricación de las vávulas y deslizamiento de los pistones para un movimiento fluido. (MANTENIMIENTO PREVENTIVO)</t>
  </si>
  <si>
    <t>Servicio de mantenimiento correctivo que incluya los repuestos no especificados en los items previamente listados, por un valor de treinta y dos millones novecientos noventa y nueve mil novecientos noventa y nueve pesos M/CTE ($32.999.999), IVA INCLUIDO </t>
  </si>
  <si>
    <t>UNIDAD</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</si>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</sst>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3" xfId="0" applyFont="1" applyFill="1" applyBorder="1" applyAlignment="1" applyProtection="1">
      <alignment horizontal="center" vertical="center" wrapText="1"/>
      <protection hidden="1"/>
    </xf>
    <xf numFmtId="0" fontId="7" fillId="3" borderId="34" xfId="0" applyFont="1" applyFill="1" applyBorder="1" applyAlignment="1" applyProtection="1">
      <alignment horizontal="center" vertical="center" wrapText="1"/>
      <protection hidden="1"/>
    </xf>
    <xf numFmtId="43" fontId="7" fillId="3" borderId="34" xfId="3" applyFont="1" applyFill="1" applyBorder="1" applyAlignment="1" applyProtection="1">
      <alignment horizontal="center" vertical="center" wrapText="1"/>
      <protection hidden="1"/>
    </xf>
    <xf numFmtId="43" fontId="7" fillId="3" borderId="39" xfId="3" applyFont="1" applyFill="1" applyBorder="1" applyAlignment="1" applyProtection="1">
      <alignment horizontal="center" vertical="center" wrapText="1"/>
      <protection hidden="1"/>
    </xf>
    <xf numFmtId="0" fontId="3" fillId="0" borderId="35" xfId="0" applyFont="1" applyBorder="1" applyAlignment="1" applyProtection="1">
      <alignment horizontal="center" vertical="center"/>
      <protection hidden="1"/>
    </xf>
    <xf numFmtId="43" fontId="3" fillId="0" borderId="40"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9" xfId="4" applyFont="1" applyBorder="1" applyAlignment="1" applyProtection="1">
      <alignment vertical="center"/>
      <protection hidden="1"/>
    </xf>
    <xf numFmtId="43" fontId="3" fillId="0" borderId="40" xfId="4" applyFont="1" applyBorder="1" applyAlignment="1" applyProtection="1">
      <alignment vertical="center"/>
      <protection hidden="1"/>
    </xf>
    <xf numFmtId="43" fontId="6" fillId="0" borderId="40" xfId="4" applyFont="1" applyBorder="1" applyAlignment="1" applyProtection="1">
      <alignment vertical="center"/>
      <protection hidden="1"/>
    </xf>
    <xf numFmtId="43" fontId="3" fillId="0" borderId="40" xfId="4" applyFont="1" applyFill="1" applyBorder="1" applyAlignment="1" applyProtection="1">
      <alignment vertical="center"/>
      <protection hidden="1"/>
    </xf>
    <xf numFmtId="43" fontId="6" fillId="0" borderId="41"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2" xfId="0" applyFont="1" applyBorder="1" applyAlignment="1" applyProtection="1">
      <alignment horizontal="left" vertical="center" wrapText="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28" fillId="35" borderId="3" xfId="0" applyNumberFormat="1" applyFont="1" applyFill="1" applyBorder="1" applyAlignment="1" applyProtection="1">
      <alignment horizontal="center" vertical="center" wrapText="1"/>
      <protection locked="0"/>
    </xf>
    <xf numFmtId="164" fontId="28"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29" fillId="2" borderId="21"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29" fillId="2" borderId="7" xfId="0" applyFont="1" applyFill="1" applyBorder="1" applyAlignment="1" applyProtection="1">
      <alignment horizontal="left" vertical="center" wrapText="1"/>
      <protection hidden="1"/>
    </xf>
    <xf numFmtId="0" fontId="29"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7" fillId="35" borderId="32"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38" xfId="0" applyFont="1" applyFill="1" applyBorder="1" applyAlignment="1" applyProtection="1">
      <alignment horizontal="center" vertical="center"/>
      <protection locked="0"/>
    </xf>
    <xf numFmtId="0" fontId="27" fillId="35" borderId="20"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6" xfId="3" applyNumberFormat="1" applyFont="1" applyBorder="1" applyAlignment="1" applyProtection="1">
      <alignment horizontal="center" vertical="center" wrapText="1"/>
      <protection hidden="1"/>
    </xf>
    <xf numFmtId="0" fontId="6" fillId="0" borderId="37"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5"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5"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3"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31"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3" fillId="35" borderId="2" xfId="0" applyFont="1" applyFill="1" applyBorder="1" applyAlignment="1" applyProtection="1">
      <alignment horizontal="left" vertical="center" wrapText="1"/>
      <protection locked="0"/>
    </xf>
    <xf numFmtId="165" fontId="9" fillId="35" borderId="2" xfId="4" applyNumberFormat="1" applyFont="1" applyFill="1" applyBorder="1" applyAlignment="1" applyProtection="1">
      <alignment horizontal="center" vertical="center"/>
      <protection locked="0"/>
    </xf>
    <xf numFmtId="9" fontId="3" fillId="35" borderId="2" xfId="1" applyFont="1" applyFill="1" applyBorder="1" applyAlignment="1" applyProtection="1">
      <alignment horizontal="center" vertical="center"/>
      <protection locked="0"/>
    </xf>
    <xf numFmtId="43" fontId="3" fillId="0" borderId="2" xfId="3" applyFont="1" applyFill="1" applyBorder="1" applyAlignment="1" applyProtection="1">
      <alignment horizontal="center" vertical="center"/>
      <protection hidden="1"/>
    </xf>
    <xf numFmtId="43" fontId="3" fillId="0" borderId="42" xfId="3" applyFont="1" applyFill="1" applyBorder="1" applyAlignment="1" applyProtection="1">
      <alignment vertical="center"/>
      <protection hidden="1"/>
    </xf>
    <xf numFmtId="0" fontId="28" fillId="0" borderId="43" xfId="0" applyFont="1" applyBorder="1" applyAlignment="1">
      <alignment horizontal="center" vertical="center" wrapText="1"/>
    </xf>
    <xf numFmtId="0" fontId="28" fillId="0" borderId="27"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60"/>
  <sheetViews>
    <sheetView showGridLines="0" tabSelected="1" zoomScale="70" zoomScaleNormal="70" zoomScaleSheetLayoutView="70" zoomScalePageLayoutView="55" workbookViewId="0">
      <selection activeCell="F15" sqref="F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3"/>
      <c r="B2" s="64" t="s">
        <v>0</v>
      </c>
      <c r="C2" s="64"/>
      <c r="D2" s="64"/>
      <c r="E2" s="64"/>
      <c r="F2" s="64"/>
      <c r="G2" s="64"/>
      <c r="H2" s="64"/>
      <c r="I2" s="64"/>
      <c r="J2" s="64"/>
      <c r="K2" s="64"/>
      <c r="L2" s="64"/>
      <c r="M2" s="64"/>
      <c r="N2" s="65" t="s">
        <v>80</v>
      </c>
      <c r="O2" s="65"/>
    </row>
    <row r="3" spans="1:15" ht="15.75" customHeight="1" x14ac:dyDescent="0.25">
      <c r="A3" s="63"/>
      <c r="B3" s="64" t="s">
        <v>2</v>
      </c>
      <c r="C3" s="64"/>
      <c r="D3" s="64"/>
      <c r="E3" s="64"/>
      <c r="F3" s="64"/>
      <c r="G3" s="64"/>
      <c r="H3" s="64"/>
      <c r="I3" s="64"/>
      <c r="J3" s="64"/>
      <c r="K3" s="64"/>
      <c r="L3" s="64"/>
      <c r="M3" s="64"/>
      <c r="N3" s="65" t="s">
        <v>77</v>
      </c>
      <c r="O3" s="65"/>
    </row>
    <row r="4" spans="1:15" ht="16.5" customHeight="1" x14ac:dyDescent="0.25">
      <c r="A4" s="63"/>
      <c r="B4" s="64" t="s">
        <v>3</v>
      </c>
      <c r="C4" s="64"/>
      <c r="D4" s="64"/>
      <c r="E4" s="64"/>
      <c r="F4" s="64"/>
      <c r="G4" s="64"/>
      <c r="H4" s="64"/>
      <c r="I4" s="64"/>
      <c r="J4" s="64"/>
      <c r="K4" s="64"/>
      <c r="L4" s="64"/>
      <c r="M4" s="64"/>
      <c r="N4" s="65" t="s">
        <v>79</v>
      </c>
      <c r="O4" s="65"/>
    </row>
    <row r="5" spans="1:15" ht="15" customHeight="1" x14ac:dyDescent="0.25">
      <c r="A5" s="63"/>
      <c r="B5" s="64"/>
      <c r="C5" s="64"/>
      <c r="D5" s="64"/>
      <c r="E5" s="64"/>
      <c r="F5" s="64"/>
      <c r="G5" s="64"/>
      <c r="H5" s="64"/>
      <c r="I5" s="64"/>
      <c r="J5" s="64"/>
      <c r="K5" s="64"/>
      <c r="L5" s="64"/>
      <c r="M5" s="64"/>
      <c r="N5" s="65" t="s">
        <v>4</v>
      </c>
      <c r="O5" s="65"/>
    </row>
    <row r="7" spans="1:15" x14ac:dyDescent="0.25">
      <c r="A7" s="5" t="s">
        <v>5</v>
      </c>
    </row>
    <row r="8" spans="1:15" ht="9.9499999999999993" customHeight="1" x14ac:dyDescent="0.25">
      <c r="A8" s="6"/>
    </row>
    <row r="9" spans="1:15" ht="30" customHeight="1" x14ac:dyDescent="0.25">
      <c r="A9" s="85" t="s">
        <v>6</v>
      </c>
      <c r="B9" s="86"/>
      <c r="D9" s="70" t="s">
        <v>7</v>
      </c>
      <c r="E9" s="71"/>
      <c r="F9" s="72"/>
      <c r="G9" s="73"/>
      <c r="H9" s="73"/>
      <c r="I9" s="74"/>
      <c r="K9" s="70" t="s">
        <v>8</v>
      </c>
      <c r="L9" s="71"/>
      <c r="M9" s="68"/>
      <c r="N9" s="69"/>
    </row>
    <row r="10" spans="1:15" ht="8.25" customHeight="1" x14ac:dyDescent="0.25">
      <c r="A10" s="87"/>
      <c r="B10" s="88"/>
      <c r="C10" s="7"/>
      <c r="E10" s="8"/>
      <c r="F10" s="8"/>
      <c r="M10" s="8"/>
      <c r="N10" s="2"/>
    </row>
    <row r="11" spans="1:15" ht="30" customHeight="1" x14ac:dyDescent="0.25">
      <c r="A11" s="89"/>
      <c r="B11" s="90"/>
      <c r="D11" s="70" t="s">
        <v>9</v>
      </c>
      <c r="E11" s="71"/>
      <c r="F11" s="72"/>
      <c r="G11" s="73"/>
      <c r="H11" s="73"/>
      <c r="I11" s="74"/>
      <c r="K11" s="70" t="s">
        <v>10</v>
      </c>
      <c r="L11" s="71"/>
      <c r="M11" s="66"/>
      <c r="N11" s="67"/>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96" customHeight="1" x14ac:dyDescent="0.25">
      <c r="A14" s="25">
        <v>1</v>
      </c>
      <c r="B14" s="27" t="s">
        <v>81</v>
      </c>
      <c r="C14" s="12"/>
      <c r="D14" s="132">
        <v>1</v>
      </c>
      <c r="E14" s="133" t="s">
        <v>162</v>
      </c>
      <c r="F14" s="58"/>
      <c r="G14" s="11"/>
      <c r="H14" s="1">
        <f>+ROUND(F14*G14,0)</f>
        <v>0</v>
      </c>
      <c r="I14" s="11"/>
      <c r="J14" s="1">
        <f t="shared" ref="J14:J63" si="0">ROUND(F14*I14,0)</f>
        <v>0</v>
      </c>
      <c r="K14" s="1">
        <f t="shared" ref="K14:K63" si="1">ROUND(F14+H14+J14,0)</f>
        <v>0</v>
      </c>
      <c r="L14" s="1">
        <f t="shared" ref="L14:L63" si="2">ROUND(F14*D14,0)</f>
        <v>0</v>
      </c>
      <c r="M14" s="1">
        <f t="shared" ref="M14:M63" si="3">ROUND(L14*G14,0)</f>
        <v>0</v>
      </c>
      <c r="N14" s="1">
        <f t="shared" ref="N14:N63" si="4">ROUND(L14*I14,0)</f>
        <v>0</v>
      </c>
      <c r="O14" s="26">
        <f t="shared" ref="O14:O63" si="5">ROUND(L14+N14+M14,0)</f>
        <v>0</v>
      </c>
    </row>
    <row r="15" spans="1:15" s="9" customFormat="1" ht="154.5" customHeight="1" x14ac:dyDescent="0.25">
      <c r="A15" s="25">
        <v>2</v>
      </c>
      <c r="B15" s="27" t="s">
        <v>82</v>
      </c>
      <c r="C15" s="12"/>
      <c r="D15" s="132">
        <v>1</v>
      </c>
      <c r="E15" s="133" t="s">
        <v>162</v>
      </c>
      <c r="F15" s="58"/>
      <c r="G15" s="11"/>
      <c r="H15" s="1">
        <f t="shared" ref="H15:H61" si="6">+ROUND(F15*G15,0)</f>
        <v>0</v>
      </c>
      <c r="I15" s="11"/>
      <c r="J15" s="1">
        <f t="shared" ref="J15:J61" si="7">ROUND(F15*I15,0)</f>
        <v>0</v>
      </c>
      <c r="K15" s="1">
        <f t="shared" ref="K15:K61" si="8">ROUND(F15+H15+J15,0)</f>
        <v>0</v>
      </c>
      <c r="L15" s="1">
        <f t="shared" ref="L15:L61" si="9">ROUND(F15*D15,0)</f>
        <v>0</v>
      </c>
      <c r="M15" s="1">
        <f t="shared" ref="M15:M61" si="10">ROUND(L15*G15,0)</f>
        <v>0</v>
      </c>
      <c r="N15" s="1">
        <f t="shared" ref="N15:N61" si="11">ROUND(L15*I15,0)</f>
        <v>0</v>
      </c>
      <c r="O15" s="26">
        <f t="shared" ref="O15:O61" si="12">ROUND(L15+N15+M15,0)</f>
        <v>0</v>
      </c>
    </row>
    <row r="16" spans="1:15" s="9" customFormat="1" ht="177.75" customHeight="1" x14ac:dyDescent="0.25">
      <c r="A16" s="25">
        <v>3</v>
      </c>
      <c r="B16" s="27" t="s">
        <v>83</v>
      </c>
      <c r="C16" s="12"/>
      <c r="D16" s="132">
        <v>1</v>
      </c>
      <c r="E16" s="133" t="s">
        <v>162</v>
      </c>
      <c r="F16" s="58"/>
      <c r="G16" s="11"/>
      <c r="H16" s="1">
        <f t="shared" ref="H16:H55" si="13">+ROUND(F16*G16,0)</f>
        <v>0</v>
      </c>
      <c r="I16" s="11"/>
      <c r="J16" s="1">
        <f t="shared" ref="J16:J55" si="14">ROUND(F16*I16,0)</f>
        <v>0</v>
      </c>
      <c r="K16" s="1">
        <f t="shared" ref="K16:K55" si="15">ROUND(F16+H16+J16,0)</f>
        <v>0</v>
      </c>
      <c r="L16" s="1">
        <f t="shared" ref="L16:L55" si="16">ROUND(F16*D16,0)</f>
        <v>0</v>
      </c>
      <c r="M16" s="1">
        <f t="shared" ref="M16:M55" si="17">ROUND(L16*G16,0)</f>
        <v>0</v>
      </c>
      <c r="N16" s="1">
        <f t="shared" ref="N16:N55" si="18">ROUND(L16*I16,0)</f>
        <v>0</v>
      </c>
      <c r="O16" s="26">
        <f t="shared" ref="O16:O55" si="19">ROUND(L16+N16+M16,0)</f>
        <v>0</v>
      </c>
    </row>
    <row r="17" spans="1:15" s="9" customFormat="1" ht="177.75" customHeight="1" x14ac:dyDescent="0.25">
      <c r="A17" s="25">
        <v>4</v>
      </c>
      <c r="B17" s="27" t="s">
        <v>84</v>
      </c>
      <c r="C17" s="12"/>
      <c r="D17" s="132">
        <v>1</v>
      </c>
      <c r="E17" s="133" t="s">
        <v>162</v>
      </c>
      <c r="F17" s="58"/>
      <c r="G17" s="11"/>
      <c r="H17" s="1">
        <f t="shared" si="13"/>
        <v>0</v>
      </c>
      <c r="I17" s="11"/>
      <c r="J17" s="1">
        <f t="shared" si="14"/>
        <v>0</v>
      </c>
      <c r="K17" s="1">
        <f t="shared" si="15"/>
        <v>0</v>
      </c>
      <c r="L17" s="1">
        <f t="shared" si="16"/>
        <v>0</v>
      </c>
      <c r="M17" s="1">
        <f t="shared" si="17"/>
        <v>0</v>
      </c>
      <c r="N17" s="1">
        <f t="shared" si="18"/>
        <v>0</v>
      </c>
      <c r="O17" s="26">
        <f t="shared" si="19"/>
        <v>0</v>
      </c>
    </row>
    <row r="18" spans="1:15" s="9" customFormat="1" ht="177.75" customHeight="1" x14ac:dyDescent="0.25">
      <c r="A18" s="25">
        <v>5</v>
      </c>
      <c r="B18" s="27" t="s">
        <v>85</v>
      </c>
      <c r="C18" s="12"/>
      <c r="D18" s="132">
        <v>1</v>
      </c>
      <c r="E18" s="133" t="s">
        <v>162</v>
      </c>
      <c r="F18" s="58"/>
      <c r="G18" s="11"/>
      <c r="H18" s="1">
        <f t="shared" si="13"/>
        <v>0</v>
      </c>
      <c r="I18" s="11"/>
      <c r="J18" s="1">
        <f t="shared" si="14"/>
        <v>0</v>
      </c>
      <c r="K18" s="1">
        <f t="shared" si="15"/>
        <v>0</v>
      </c>
      <c r="L18" s="1">
        <f t="shared" si="16"/>
        <v>0</v>
      </c>
      <c r="M18" s="1">
        <f t="shared" si="17"/>
        <v>0</v>
      </c>
      <c r="N18" s="1">
        <f t="shared" si="18"/>
        <v>0</v>
      </c>
      <c r="O18" s="26">
        <f t="shared" si="19"/>
        <v>0</v>
      </c>
    </row>
    <row r="19" spans="1:15" s="9" customFormat="1" ht="177.75" customHeight="1" x14ac:dyDescent="0.25">
      <c r="A19" s="25">
        <v>6</v>
      </c>
      <c r="B19" s="27" t="s">
        <v>86</v>
      </c>
      <c r="C19" s="12"/>
      <c r="D19" s="132">
        <v>1</v>
      </c>
      <c r="E19" s="133" t="s">
        <v>162</v>
      </c>
      <c r="F19" s="58"/>
      <c r="G19" s="11"/>
      <c r="H19" s="1">
        <f t="shared" si="13"/>
        <v>0</v>
      </c>
      <c r="I19" s="11"/>
      <c r="J19" s="1">
        <f t="shared" si="14"/>
        <v>0</v>
      </c>
      <c r="K19" s="1">
        <f t="shared" si="15"/>
        <v>0</v>
      </c>
      <c r="L19" s="1">
        <f t="shared" si="16"/>
        <v>0</v>
      </c>
      <c r="M19" s="1">
        <f t="shared" si="17"/>
        <v>0</v>
      </c>
      <c r="N19" s="1">
        <f t="shared" si="18"/>
        <v>0</v>
      </c>
      <c r="O19" s="26">
        <f t="shared" si="19"/>
        <v>0</v>
      </c>
    </row>
    <row r="20" spans="1:15" s="9" customFormat="1" ht="177.75" customHeight="1" x14ac:dyDescent="0.25">
      <c r="A20" s="25">
        <v>7</v>
      </c>
      <c r="B20" s="27" t="s">
        <v>87</v>
      </c>
      <c r="C20" s="12"/>
      <c r="D20" s="132">
        <v>1</v>
      </c>
      <c r="E20" s="133" t="s">
        <v>162</v>
      </c>
      <c r="F20" s="58"/>
      <c r="G20" s="11"/>
      <c r="H20" s="1">
        <f t="shared" si="13"/>
        <v>0</v>
      </c>
      <c r="I20" s="11"/>
      <c r="J20" s="1">
        <f t="shared" si="14"/>
        <v>0</v>
      </c>
      <c r="K20" s="1">
        <f t="shared" si="15"/>
        <v>0</v>
      </c>
      <c r="L20" s="1">
        <f t="shared" si="16"/>
        <v>0</v>
      </c>
      <c r="M20" s="1">
        <f t="shared" si="17"/>
        <v>0</v>
      </c>
      <c r="N20" s="1">
        <f t="shared" si="18"/>
        <v>0</v>
      </c>
      <c r="O20" s="26">
        <f t="shared" si="19"/>
        <v>0</v>
      </c>
    </row>
    <row r="21" spans="1:15" s="9" customFormat="1" ht="150.75" customHeight="1" x14ac:dyDescent="0.25">
      <c r="A21" s="25">
        <v>8</v>
      </c>
      <c r="B21" s="27" t="s">
        <v>88</v>
      </c>
      <c r="C21" s="12"/>
      <c r="D21" s="132">
        <v>1</v>
      </c>
      <c r="E21" s="133" t="s">
        <v>162</v>
      </c>
      <c r="F21" s="58"/>
      <c r="G21" s="11"/>
      <c r="H21" s="1">
        <f t="shared" si="13"/>
        <v>0</v>
      </c>
      <c r="I21" s="11"/>
      <c r="J21" s="1">
        <f t="shared" si="14"/>
        <v>0</v>
      </c>
      <c r="K21" s="1">
        <f t="shared" si="15"/>
        <v>0</v>
      </c>
      <c r="L21" s="1">
        <f t="shared" si="16"/>
        <v>0</v>
      </c>
      <c r="M21" s="1">
        <f t="shared" si="17"/>
        <v>0</v>
      </c>
      <c r="N21" s="1">
        <f t="shared" si="18"/>
        <v>0</v>
      </c>
      <c r="O21" s="26">
        <f t="shared" si="19"/>
        <v>0</v>
      </c>
    </row>
    <row r="22" spans="1:15" s="9" customFormat="1" ht="152.25" customHeight="1" x14ac:dyDescent="0.25">
      <c r="A22" s="25">
        <v>9</v>
      </c>
      <c r="B22" s="27" t="s">
        <v>89</v>
      </c>
      <c r="C22" s="12"/>
      <c r="D22" s="132">
        <v>1</v>
      </c>
      <c r="E22" s="133" t="s">
        <v>162</v>
      </c>
      <c r="F22" s="58"/>
      <c r="G22" s="11"/>
      <c r="H22" s="1">
        <f t="shared" si="13"/>
        <v>0</v>
      </c>
      <c r="I22" s="11"/>
      <c r="J22" s="1">
        <f t="shared" si="14"/>
        <v>0</v>
      </c>
      <c r="K22" s="1">
        <f t="shared" si="15"/>
        <v>0</v>
      </c>
      <c r="L22" s="1">
        <f t="shared" si="16"/>
        <v>0</v>
      </c>
      <c r="M22" s="1">
        <f t="shared" si="17"/>
        <v>0</v>
      </c>
      <c r="N22" s="1">
        <f t="shared" si="18"/>
        <v>0</v>
      </c>
      <c r="O22" s="26">
        <f t="shared" si="19"/>
        <v>0</v>
      </c>
    </row>
    <row r="23" spans="1:15" s="9" customFormat="1" ht="153" customHeight="1" x14ac:dyDescent="0.25">
      <c r="A23" s="25">
        <v>10</v>
      </c>
      <c r="B23" s="27" t="s">
        <v>90</v>
      </c>
      <c r="C23" s="12"/>
      <c r="D23" s="132">
        <v>1</v>
      </c>
      <c r="E23" s="133" t="s">
        <v>162</v>
      </c>
      <c r="F23" s="58"/>
      <c r="G23" s="11"/>
      <c r="H23" s="1">
        <f t="shared" si="13"/>
        <v>0</v>
      </c>
      <c r="I23" s="11"/>
      <c r="J23" s="1">
        <f t="shared" si="14"/>
        <v>0</v>
      </c>
      <c r="K23" s="1">
        <f t="shared" si="15"/>
        <v>0</v>
      </c>
      <c r="L23" s="1">
        <f t="shared" si="16"/>
        <v>0</v>
      </c>
      <c r="M23" s="1">
        <f t="shared" si="17"/>
        <v>0</v>
      </c>
      <c r="N23" s="1">
        <f t="shared" si="18"/>
        <v>0</v>
      </c>
      <c r="O23" s="26">
        <f t="shared" si="19"/>
        <v>0</v>
      </c>
    </row>
    <row r="24" spans="1:15" s="9" customFormat="1" ht="143.25" customHeight="1" x14ac:dyDescent="0.25">
      <c r="A24" s="25">
        <v>11</v>
      </c>
      <c r="B24" s="27" t="s">
        <v>91</v>
      </c>
      <c r="C24" s="12"/>
      <c r="D24" s="132">
        <v>1</v>
      </c>
      <c r="E24" s="133" t="s">
        <v>162</v>
      </c>
      <c r="F24" s="58"/>
      <c r="G24" s="11"/>
      <c r="H24" s="1">
        <f t="shared" si="13"/>
        <v>0</v>
      </c>
      <c r="I24" s="11"/>
      <c r="J24" s="1">
        <f t="shared" si="14"/>
        <v>0</v>
      </c>
      <c r="K24" s="1">
        <f t="shared" si="15"/>
        <v>0</v>
      </c>
      <c r="L24" s="1">
        <f t="shared" si="16"/>
        <v>0</v>
      </c>
      <c r="M24" s="1">
        <f t="shared" si="17"/>
        <v>0</v>
      </c>
      <c r="N24" s="1">
        <f t="shared" si="18"/>
        <v>0</v>
      </c>
      <c r="O24" s="26">
        <f t="shared" si="19"/>
        <v>0</v>
      </c>
    </row>
    <row r="25" spans="1:15" s="9" customFormat="1" ht="177.75" customHeight="1" x14ac:dyDescent="0.25">
      <c r="A25" s="25">
        <v>12</v>
      </c>
      <c r="B25" s="27" t="s">
        <v>92</v>
      </c>
      <c r="C25" s="12"/>
      <c r="D25" s="132">
        <v>1</v>
      </c>
      <c r="E25" s="133" t="s">
        <v>162</v>
      </c>
      <c r="F25" s="58"/>
      <c r="G25" s="11"/>
      <c r="H25" s="1">
        <f t="shared" si="13"/>
        <v>0</v>
      </c>
      <c r="I25" s="11"/>
      <c r="J25" s="1">
        <f t="shared" si="14"/>
        <v>0</v>
      </c>
      <c r="K25" s="1">
        <f t="shared" si="15"/>
        <v>0</v>
      </c>
      <c r="L25" s="1">
        <f t="shared" si="16"/>
        <v>0</v>
      </c>
      <c r="M25" s="1">
        <f t="shared" si="17"/>
        <v>0</v>
      </c>
      <c r="N25" s="1">
        <f t="shared" si="18"/>
        <v>0</v>
      </c>
      <c r="O25" s="26">
        <f t="shared" si="19"/>
        <v>0</v>
      </c>
    </row>
    <row r="26" spans="1:15" s="9" customFormat="1" ht="177.75" customHeight="1" x14ac:dyDescent="0.25">
      <c r="A26" s="25">
        <v>13</v>
      </c>
      <c r="B26" s="27" t="s">
        <v>93</v>
      </c>
      <c r="C26" s="12"/>
      <c r="D26" s="132">
        <v>1</v>
      </c>
      <c r="E26" s="133" t="s">
        <v>162</v>
      </c>
      <c r="F26" s="58"/>
      <c r="G26" s="11"/>
      <c r="H26" s="1">
        <f t="shared" si="13"/>
        <v>0</v>
      </c>
      <c r="I26" s="11"/>
      <c r="J26" s="1">
        <f t="shared" si="14"/>
        <v>0</v>
      </c>
      <c r="K26" s="1">
        <f t="shared" si="15"/>
        <v>0</v>
      </c>
      <c r="L26" s="1">
        <f t="shared" si="16"/>
        <v>0</v>
      </c>
      <c r="M26" s="1">
        <f t="shared" si="17"/>
        <v>0</v>
      </c>
      <c r="N26" s="1">
        <f t="shared" si="18"/>
        <v>0</v>
      </c>
      <c r="O26" s="26">
        <f t="shared" si="19"/>
        <v>0</v>
      </c>
    </row>
    <row r="27" spans="1:15" s="9" customFormat="1" ht="177.75" customHeight="1" x14ac:dyDescent="0.25">
      <c r="A27" s="25">
        <v>14</v>
      </c>
      <c r="B27" s="27" t="s">
        <v>94</v>
      </c>
      <c r="C27" s="12"/>
      <c r="D27" s="132">
        <v>1</v>
      </c>
      <c r="E27" s="133" t="s">
        <v>162</v>
      </c>
      <c r="F27" s="58"/>
      <c r="G27" s="11"/>
      <c r="H27" s="1">
        <f t="shared" si="13"/>
        <v>0</v>
      </c>
      <c r="I27" s="11"/>
      <c r="J27" s="1">
        <f t="shared" si="14"/>
        <v>0</v>
      </c>
      <c r="K27" s="1">
        <f t="shared" si="15"/>
        <v>0</v>
      </c>
      <c r="L27" s="1">
        <f t="shared" si="16"/>
        <v>0</v>
      </c>
      <c r="M27" s="1">
        <f t="shared" si="17"/>
        <v>0</v>
      </c>
      <c r="N27" s="1">
        <f t="shared" si="18"/>
        <v>0</v>
      </c>
      <c r="O27" s="26">
        <f t="shared" si="19"/>
        <v>0</v>
      </c>
    </row>
    <row r="28" spans="1:15" s="9" customFormat="1" ht="177.75" customHeight="1" x14ac:dyDescent="0.25">
      <c r="A28" s="25">
        <v>15</v>
      </c>
      <c r="B28" s="27" t="s">
        <v>95</v>
      </c>
      <c r="C28" s="12"/>
      <c r="D28" s="132">
        <v>1</v>
      </c>
      <c r="E28" s="133" t="s">
        <v>162</v>
      </c>
      <c r="F28" s="58"/>
      <c r="G28" s="11"/>
      <c r="H28" s="1">
        <f t="shared" si="13"/>
        <v>0</v>
      </c>
      <c r="I28" s="11"/>
      <c r="J28" s="1">
        <f t="shared" si="14"/>
        <v>0</v>
      </c>
      <c r="K28" s="1">
        <f t="shared" si="15"/>
        <v>0</v>
      </c>
      <c r="L28" s="1">
        <f t="shared" si="16"/>
        <v>0</v>
      </c>
      <c r="M28" s="1">
        <f t="shared" si="17"/>
        <v>0</v>
      </c>
      <c r="N28" s="1">
        <f t="shared" si="18"/>
        <v>0</v>
      </c>
      <c r="O28" s="26">
        <f t="shared" si="19"/>
        <v>0</v>
      </c>
    </row>
    <row r="29" spans="1:15" s="9" customFormat="1" ht="177.75" customHeight="1" x14ac:dyDescent="0.25">
      <c r="A29" s="25">
        <v>16</v>
      </c>
      <c r="B29" s="27" t="s">
        <v>96</v>
      </c>
      <c r="C29" s="12"/>
      <c r="D29" s="132">
        <v>1</v>
      </c>
      <c r="E29" s="133" t="s">
        <v>162</v>
      </c>
      <c r="F29" s="58"/>
      <c r="G29" s="11"/>
      <c r="H29" s="1">
        <f t="shared" si="13"/>
        <v>0</v>
      </c>
      <c r="I29" s="11"/>
      <c r="J29" s="1">
        <f t="shared" si="14"/>
        <v>0</v>
      </c>
      <c r="K29" s="1">
        <f t="shared" si="15"/>
        <v>0</v>
      </c>
      <c r="L29" s="1">
        <f t="shared" si="16"/>
        <v>0</v>
      </c>
      <c r="M29" s="1">
        <f t="shared" si="17"/>
        <v>0</v>
      </c>
      <c r="N29" s="1">
        <f t="shared" si="18"/>
        <v>0</v>
      </c>
      <c r="O29" s="26">
        <f t="shared" si="19"/>
        <v>0</v>
      </c>
    </row>
    <row r="30" spans="1:15" s="9" customFormat="1" ht="177.75" customHeight="1" x14ac:dyDescent="0.25">
      <c r="A30" s="25">
        <v>17</v>
      </c>
      <c r="B30" s="27" t="s">
        <v>97</v>
      </c>
      <c r="C30" s="12"/>
      <c r="D30" s="132">
        <v>1</v>
      </c>
      <c r="E30" s="133" t="s">
        <v>162</v>
      </c>
      <c r="F30" s="58"/>
      <c r="G30" s="11"/>
      <c r="H30" s="1">
        <f t="shared" si="13"/>
        <v>0</v>
      </c>
      <c r="I30" s="11"/>
      <c r="J30" s="1">
        <f t="shared" si="14"/>
        <v>0</v>
      </c>
      <c r="K30" s="1">
        <f t="shared" si="15"/>
        <v>0</v>
      </c>
      <c r="L30" s="1">
        <f t="shared" si="16"/>
        <v>0</v>
      </c>
      <c r="M30" s="1">
        <f t="shared" si="17"/>
        <v>0</v>
      </c>
      <c r="N30" s="1">
        <f t="shared" si="18"/>
        <v>0</v>
      </c>
      <c r="O30" s="26">
        <f t="shared" si="19"/>
        <v>0</v>
      </c>
    </row>
    <row r="31" spans="1:15" s="9" customFormat="1" ht="177.75" customHeight="1" x14ac:dyDescent="0.25">
      <c r="A31" s="25">
        <v>18</v>
      </c>
      <c r="B31" s="27" t="s">
        <v>98</v>
      </c>
      <c r="C31" s="12"/>
      <c r="D31" s="132">
        <v>1</v>
      </c>
      <c r="E31" s="133" t="s">
        <v>162</v>
      </c>
      <c r="F31" s="58"/>
      <c r="G31" s="11"/>
      <c r="H31" s="1">
        <f t="shared" si="13"/>
        <v>0</v>
      </c>
      <c r="I31" s="11"/>
      <c r="J31" s="1">
        <f t="shared" si="14"/>
        <v>0</v>
      </c>
      <c r="K31" s="1">
        <f t="shared" si="15"/>
        <v>0</v>
      </c>
      <c r="L31" s="1">
        <f t="shared" si="16"/>
        <v>0</v>
      </c>
      <c r="M31" s="1">
        <f t="shared" si="17"/>
        <v>0</v>
      </c>
      <c r="N31" s="1">
        <f t="shared" si="18"/>
        <v>0</v>
      </c>
      <c r="O31" s="26">
        <f t="shared" si="19"/>
        <v>0</v>
      </c>
    </row>
    <row r="32" spans="1:15" s="9" customFormat="1" ht="177.75" customHeight="1" x14ac:dyDescent="0.25">
      <c r="A32" s="25">
        <v>19</v>
      </c>
      <c r="B32" s="27" t="s">
        <v>99</v>
      </c>
      <c r="C32" s="12"/>
      <c r="D32" s="132">
        <v>1</v>
      </c>
      <c r="E32" s="133" t="s">
        <v>162</v>
      </c>
      <c r="F32" s="58"/>
      <c r="G32" s="11"/>
      <c r="H32" s="1">
        <f t="shared" si="13"/>
        <v>0</v>
      </c>
      <c r="I32" s="11"/>
      <c r="J32" s="1">
        <f t="shared" si="14"/>
        <v>0</v>
      </c>
      <c r="K32" s="1">
        <f t="shared" si="15"/>
        <v>0</v>
      </c>
      <c r="L32" s="1">
        <f t="shared" si="16"/>
        <v>0</v>
      </c>
      <c r="M32" s="1">
        <f t="shared" si="17"/>
        <v>0</v>
      </c>
      <c r="N32" s="1">
        <f t="shared" si="18"/>
        <v>0</v>
      </c>
      <c r="O32" s="26">
        <f t="shared" si="19"/>
        <v>0</v>
      </c>
    </row>
    <row r="33" spans="1:15" s="9" customFormat="1" ht="177.75" customHeight="1" x14ac:dyDescent="0.25">
      <c r="A33" s="25">
        <v>20</v>
      </c>
      <c r="B33" s="27" t="s">
        <v>100</v>
      </c>
      <c r="C33" s="12"/>
      <c r="D33" s="132">
        <v>1</v>
      </c>
      <c r="E33" s="133" t="s">
        <v>162</v>
      </c>
      <c r="F33" s="58"/>
      <c r="G33" s="11"/>
      <c r="H33" s="1">
        <f t="shared" si="13"/>
        <v>0</v>
      </c>
      <c r="I33" s="11"/>
      <c r="J33" s="1">
        <f t="shared" si="14"/>
        <v>0</v>
      </c>
      <c r="K33" s="1">
        <f t="shared" si="15"/>
        <v>0</v>
      </c>
      <c r="L33" s="1">
        <f t="shared" si="16"/>
        <v>0</v>
      </c>
      <c r="M33" s="1">
        <f t="shared" si="17"/>
        <v>0</v>
      </c>
      <c r="N33" s="1">
        <f t="shared" si="18"/>
        <v>0</v>
      </c>
      <c r="O33" s="26">
        <f t="shared" si="19"/>
        <v>0</v>
      </c>
    </row>
    <row r="34" spans="1:15" s="9" customFormat="1" ht="177.75" customHeight="1" x14ac:dyDescent="0.25">
      <c r="A34" s="25">
        <v>21</v>
      </c>
      <c r="B34" s="27" t="s">
        <v>101</v>
      </c>
      <c r="C34" s="12"/>
      <c r="D34" s="132">
        <v>1</v>
      </c>
      <c r="E34" s="133" t="s">
        <v>162</v>
      </c>
      <c r="F34" s="58"/>
      <c r="G34" s="11"/>
      <c r="H34" s="1">
        <f t="shared" si="13"/>
        <v>0</v>
      </c>
      <c r="I34" s="11"/>
      <c r="J34" s="1">
        <f t="shared" si="14"/>
        <v>0</v>
      </c>
      <c r="K34" s="1">
        <f t="shared" si="15"/>
        <v>0</v>
      </c>
      <c r="L34" s="1">
        <f t="shared" si="16"/>
        <v>0</v>
      </c>
      <c r="M34" s="1">
        <f t="shared" si="17"/>
        <v>0</v>
      </c>
      <c r="N34" s="1">
        <f t="shared" si="18"/>
        <v>0</v>
      </c>
      <c r="O34" s="26">
        <f t="shared" si="19"/>
        <v>0</v>
      </c>
    </row>
    <row r="35" spans="1:15" s="9" customFormat="1" ht="177.75" customHeight="1" x14ac:dyDescent="0.25">
      <c r="A35" s="25">
        <v>22</v>
      </c>
      <c r="B35" s="27" t="s">
        <v>102</v>
      </c>
      <c r="C35" s="12"/>
      <c r="D35" s="132">
        <v>1</v>
      </c>
      <c r="E35" s="133" t="s">
        <v>162</v>
      </c>
      <c r="F35" s="58"/>
      <c r="G35" s="11"/>
      <c r="H35" s="1">
        <f t="shared" si="13"/>
        <v>0</v>
      </c>
      <c r="I35" s="11"/>
      <c r="J35" s="1">
        <f t="shared" si="14"/>
        <v>0</v>
      </c>
      <c r="K35" s="1">
        <f t="shared" si="15"/>
        <v>0</v>
      </c>
      <c r="L35" s="1">
        <f t="shared" si="16"/>
        <v>0</v>
      </c>
      <c r="M35" s="1">
        <f t="shared" si="17"/>
        <v>0</v>
      </c>
      <c r="N35" s="1">
        <f t="shared" si="18"/>
        <v>0</v>
      </c>
      <c r="O35" s="26">
        <f t="shared" si="19"/>
        <v>0</v>
      </c>
    </row>
    <row r="36" spans="1:15" s="9" customFormat="1" ht="177.75" customHeight="1" x14ac:dyDescent="0.25">
      <c r="A36" s="25">
        <v>23</v>
      </c>
      <c r="B36" s="27" t="s">
        <v>103</v>
      </c>
      <c r="C36" s="12"/>
      <c r="D36" s="132">
        <v>1</v>
      </c>
      <c r="E36" s="133" t="s">
        <v>162</v>
      </c>
      <c r="F36" s="58"/>
      <c r="G36" s="11"/>
      <c r="H36" s="1">
        <f t="shared" si="13"/>
        <v>0</v>
      </c>
      <c r="I36" s="11"/>
      <c r="J36" s="1">
        <f t="shared" si="14"/>
        <v>0</v>
      </c>
      <c r="K36" s="1">
        <f t="shared" si="15"/>
        <v>0</v>
      </c>
      <c r="L36" s="1">
        <f t="shared" si="16"/>
        <v>0</v>
      </c>
      <c r="M36" s="1">
        <f t="shared" si="17"/>
        <v>0</v>
      </c>
      <c r="N36" s="1">
        <f t="shared" si="18"/>
        <v>0</v>
      </c>
      <c r="O36" s="26">
        <f t="shared" si="19"/>
        <v>0</v>
      </c>
    </row>
    <row r="37" spans="1:15" s="9" customFormat="1" ht="177.75" customHeight="1" x14ac:dyDescent="0.25">
      <c r="A37" s="25">
        <v>24</v>
      </c>
      <c r="B37" s="27" t="s">
        <v>104</v>
      </c>
      <c r="C37" s="12"/>
      <c r="D37" s="132">
        <v>1</v>
      </c>
      <c r="E37" s="133" t="s">
        <v>162</v>
      </c>
      <c r="F37" s="58"/>
      <c r="G37" s="11"/>
      <c r="H37" s="1">
        <f t="shared" si="13"/>
        <v>0</v>
      </c>
      <c r="I37" s="11"/>
      <c r="J37" s="1">
        <f t="shared" si="14"/>
        <v>0</v>
      </c>
      <c r="K37" s="1">
        <f t="shared" si="15"/>
        <v>0</v>
      </c>
      <c r="L37" s="1">
        <f t="shared" si="16"/>
        <v>0</v>
      </c>
      <c r="M37" s="1">
        <f t="shared" si="17"/>
        <v>0</v>
      </c>
      <c r="N37" s="1">
        <f t="shared" si="18"/>
        <v>0</v>
      </c>
      <c r="O37" s="26">
        <f t="shared" si="19"/>
        <v>0</v>
      </c>
    </row>
    <row r="38" spans="1:15" s="9" customFormat="1" ht="177.75" customHeight="1" x14ac:dyDescent="0.25">
      <c r="A38" s="25">
        <v>25</v>
      </c>
      <c r="B38" s="27" t="s">
        <v>105</v>
      </c>
      <c r="C38" s="12"/>
      <c r="D38" s="132">
        <v>1</v>
      </c>
      <c r="E38" s="133" t="s">
        <v>162</v>
      </c>
      <c r="F38" s="58"/>
      <c r="G38" s="11"/>
      <c r="H38" s="1">
        <f t="shared" si="13"/>
        <v>0</v>
      </c>
      <c r="I38" s="11"/>
      <c r="J38" s="1">
        <f t="shared" si="14"/>
        <v>0</v>
      </c>
      <c r="K38" s="1">
        <f t="shared" si="15"/>
        <v>0</v>
      </c>
      <c r="L38" s="1">
        <f t="shared" si="16"/>
        <v>0</v>
      </c>
      <c r="M38" s="1">
        <f t="shared" si="17"/>
        <v>0</v>
      </c>
      <c r="N38" s="1">
        <f t="shared" si="18"/>
        <v>0</v>
      </c>
      <c r="O38" s="26">
        <f t="shared" si="19"/>
        <v>0</v>
      </c>
    </row>
    <row r="39" spans="1:15" s="9" customFormat="1" ht="177.75" customHeight="1" x14ac:dyDescent="0.25">
      <c r="A39" s="25">
        <v>26</v>
      </c>
      <c r="B39" s="27" t="s">
        <v>106</v>
      </c>
      <c r="C39" s="12"/>
      <c r="D39" s="132">
        <v>1</v>
      </c>
      <c r="E39" s="133" t="s">
        <v>162</v>
      </c>
      <c r="F39" s="58"/>
      <c r="G39" s="11"/>
      <c r="H39" s="1">
        <f t="shared" si="13"/>
        <v>0</v>
      </c>
      <c r="I39" s="11"/>
      <c r="J39" s="1">
        <f t="shared" si="14"/>
        <v>0</v>
      </c>
      <c r="K39" s="1">
        <f t="shared" si="15"/>
        <v>0</v>
      </c>
      <c r="L39" s="1">
        <f t="shared" si="16"/>
        <v>0</v>
      </c>
      <c r="M39" s="1">
        <f t="shared" si="17"/>
        <v>0</v>
      </c>
      <c r="N39" s="1">
        <f t="shared" si="18"/>
        <v>0</v>
      </c>
      <c r="O39" s="26">
        <f t="shared" si="19"/>
        <v>0</v>
      </c>
    </row>
    <row r="40" spans="1:15" s="9" customFormat="1" ht="177.75" customHeight="1" x14ac:dyDescent="0.25">
      <c r="A40" s="25">
        <v>27</v>
      </c>
      <c r="B40" s="27" t="s">
        <v>107</v>
      </c>
      <c r="C40" s="12"/>
      <c r="D40" s="132">
        <v>1</v>
      </c>
      <c r="E40" s="133" t="s">
        <v>162</v>
      </c>
      <c r="F40" s="58"/>
      <c r="G40" s="11"/>
      <c r="H40" s="1">
        <f t="shared" si="13"/>
        <v>0</v>
      </c>
      <c r="I40" s="11"/>
      <c r="J40" s="1">
        <f t="shared" si="14"/>
        <v>0</v>
      </c>
      <c r="K40" s="1">
        <f t="shared" si="15"/>
        <v>0</v>
      </c>
      <c r="L40" s="1">
        <f t="shared" si="16"/>
        <v>0</v>
      </c>
      <c r="M40" s="1">
        <f t="shared" si="17"/>
        <v>0</v>
      </c>
      <c r="N40" s="1">
        <f t="shared" si="18"/>
        <v>0</v>
      </c>
      <c r="O40" s="26">
        <f t="shared" si="19"/>
        <v>0</v>
      </c>
    </row>
    <row r="41" spans="1:15" s="9" customFormat="1" ht="177.75" customHeight="1" x14ac:dyDescent="0.25">
      <c r="A41" s="25">
        <v>28</v>
      </c>
      <c r="B41" s="27" t="s">
        <v>108</v>
      </c>
      <c r="C41" s="12"/>
      <c r="D41" s="132">
        <v>1</v>
      </c>
      <c r="E41" s="133" t="s">
        <v>162</v>
      </c>
      <c r="F41" s="58"/>
      <c r="G41" s="11"/>
      <c r="H41" s="1">
        <f t="shared" si="13"/>
        <v>0</v>
      </c>
      <c r="I41" s="11"/>
      <c r="J41" s="1">
        <f t="shared" si="14"/>
        <v>0</v>
      </c>
      <c r="K41" s="1">
        <f t="shared" si="15"/>
        <v>0</v>
      </c>
      <c r="L41" s="1">
        <f t="shared" si="16"/>
        <v>0</v>
      </c>
      <c r="M41" s="1">
        <f t="shared" si="17"/>
        <v>0</v>
      </c>
      <c r="N41" s="1">
        <f t="shared" si="18"/>
        <v>0</v>
      </c>
      <c r="O41" s="26">
        <f t="shared" si="19"/>
        <v>0</v>
      </c>
    </row>
    <row r="42" spans="1:15" s="9" customFormat="1" ht="177.75" customHeight="1" x14ac:dyDescent="0.25">
      <c r="A42" s="25">
        <v>29</v>
      </c>
      <c r="B42" s="27" t="s">
        <v>109</v>
      </c>
      <c r="C42" s="12"/>
      <c r="D42" s="132">
        <v>1</v>
      </c>
      <c r="E42" s="133" t="s">
        <v>162</v>
      </c>
      <c r="F42" s="58"/>
      <c r="G42" s="11"/>
      <c r="H42" s="1">
        <f t="shared" si="13"/>
        <v>0</v>
      </c>
      <c r="I42" s="11"/>
      <c r="J42" s="1">
        <f t="shared" si="14"/>
        <v>0</v>
      </c>
      <c r="K42" s="1">
        <f t="shared" si="15"/>
        <v>0</v>
      </c>
      <c r="L42" s="1">
        <f t="shared" si="16"/>
        <v>0</v>
      </c>
      <c r="M42" s="1">
        <f t="shared" si="17"/>
        <v>0</v>
      </c>
      <c r="N42" s="1">
        <f t="shared" si="18"/>
        <v>0</v>
      </c>
      <c r="O42" s="26">
        <f t="shared" si="19"/>
        <v>0</v>
      </c>
    </row>
    <row r="43" spans="1:15" s="9" customFormat="1" ht="177.75" customHeight="1" x14ac:dyDescent="0.25">
      <c r="A43" s="25">
        <v>30</v>
      </c>
      <c r="B43" s="27" t="s">
        <v>110</v>
      </c>
      <c r="C43" s="12"/>
      <c r="D43" s="132">
        <v>1</v>
      </c>
      <c r="E43" s="133" t="s">
        <v>162</v>
      </c>
      <c r="F43" s="58"/>
      <c r="G43" s="11"/>
      <c r="H43" s="1">
        <f t="shared" si="13"/>
        <v>0</v>
      </c>
      <c r="I43" s="11"/>
      <c r="J43" s="1">
        <f t="shared" si="14"/>
        <v>0</v>
      </c>
      <c r="K43" s="1">
        <f t="shared" si="15"/>
        <v>0</v>
      </c>
      <c r="L43" s="1">
        <f t="shared" si="16"/>
        <v>0</v>
      </c>
      <c r="M43" s="1">
        <f t="shared" si="17"/>
        <v>0</v>
      </c>
      <c r="N43" s="1">
        <f t="shared" si="18"/>
        <v>0</v>
      </c>
      <c r="O43" s="26">
        <f t="shared" si="19"/>
        <v>0</v>
      </c>
    </row>
    <row r="44" spans="1:15" s="9" customFormat="1" ht="177.75" customHeight="1" x14ac:dyDescent="0.25">
      <c r="A44" s="25">
        <v>31</v>
      </c>
      <c r="B44" s="27" t="s">
        <v>111</v>
      </c>
      <c r="C44" s="12"/>
      <c r="D44" s="132">
        <v>1</v>
      </c>
      <c r="E44" s="133" t="s">
        <v>162</v>
      </c>
      <c r="F44" s="58"/>
      <c r="G44" s="11"/>
      <c r="H44" s="1">
        <f t="shared" si="13"/>
        <v>0</v>
      </c>
      <c r="I44" s="11"/>
      <c r="J44" s="1">
        <f t="shared" si="14"/>
        <v>0</v>
      </c>
      <c r="K44" s="1">
        <f t="shared" si="15"/>
        <v>0</v>
      </c>
      <c r="L44" s="1">
        <f t="shared" si="16"/>
        <v>0</v>
      </c>
      <c r="M44" s="1">
        <f t="shared" si="17"/>
        <v>0</v>
      </c>
      <c r="N44" s="1">
        <f t="shared" si="18"/>
        <v>0</v>
      </c>
      <c r="O44" s="26">
        <f t="shared" si="19"/>
        <v>0</v>
      </c>
    </row>
    <row r="45" spans="1:15" s="9" customFormat="1" ht="177.75" customHeight="1" x14ac:dyDescent="0.25">
      <c r="A45" s="25">
        <v>32</v>
      </c>
      <c r="B45" s="27" t="s">
        <v>112</v>
      </c>
      <c r="C45" s="12"/>
      <c r="D45" s="132">
        <v>1</v>
      </c>
      <c r="E45" s="133" t="s">
        <v>162</v>
      </c>
      <c r="F45" s="58"/>
      <c r="G45" s="11"/>
      <c r="H45" s="1">
        <f t="shared" si="13"/>
        <v>0</v>
      </c>
      <c r="I45" s="11"/>
      <c r="J45" s="1">
        <f t="shared" si="14"/>
        <v>0</v>
      </c>
      <c r="K45" s="1">
        <f t="shared" si="15"/>
        <v>0</v>
      </c>
      <c r="L45" s="1">
        <f t="shared" si="16"/>
        <v>0</v>
      </c>
      <c r="M45" s="1">
        <f t="shared" si="17"/>
        <v>0</v>
      </c>
      <c r="N45" s="1">
        <f t="shared" si="18"/>
        <v>0</v>
      </c>
      <c r="O45" s="26">
        <f t="shared" si="19"/>
        <v>0</v>
      </c>
    </row>
    <row r="46" spans="1:15" s="9" customFormat="1" ht="177.75" customHeight="1" x14ac:dyDescent="0.25">
      <c r="A46" s="25">
        <v>33</v>
      </c>
      <c r="B46" s="27" t="s">
        <v>113</v>
      </c>
      <c r="C46" s="12"/>
      <c r="D46" s="132">
        <v>1</v>
      </c>
      <c r="E46" s="133" t="s">
        <v>162</v>
      </c>
      <c r="F46" s="58"/>
      <c r="G46" s="11"/>
      <c r="H46" s="1">
        <f t="shared" si="13"/>
        <v>0</v>
      </c>
      <c r="I46" s="11"/>
      <c r="J46" s="1">
        <f t="shared" si="14"/>
        <v>0</v>
      </c>
      <c r="K46" s="1">
        <f t="shared" si="15"/>
        <v>0</v>
      </c>
      <c r="L46" s="1">
        <f t="shared" si="16"/>
        <v>0</v>
      </c>
      <c r="M46" s="1">
        <f t="shared" si="17"/>
        <v>0</v>
      </c>
      <c r="N46" s="1">
        <f t="shared" si="18"/>
        <v>0</v>
      </c>
      <c r="O46" s="26">
        <f t="shared" si="19"/>
        <v>0</v>
      </c>
    </row>
    <row r="47" spans="1:15" s="9" customFormat="1" ht="177.75" customHeight="1" x14ac:dyDescent="0.25">
      <c r="A47" s="25">
        <v>34</v>
      </c>
      <c r="B47" s="27" t="s">
        <v>114</v>
      </c>
      <c r="C47" s="12"/>
      <c r="D47" s="132">
        <v>1</v>
      </c>
      <c r="E47" s="133" t="s">
        <v>162</v>
      </c>
      <c r="F47" s="58"/>
      <c r="G47" s="11"/>
      <c r="H47" s="1">
        <f t="shared" si="13"/>
        <v>0</v>
      </c>
      <c r="I47" s="11"/>
      <c r="J47" s="1">
        <f t="shared" si="14"/>
        <v>0</v>
      </c>
      <c r="K47" s="1">
        <f t="shared" si="15"/>
        <v>0</v>
      </c>
      <c r="L47" s="1">
        <f t="shared" si="16"/>
        <v>0</v>
      </c>
      <c r="M47" s="1">
        <f t="shared" si="17"/>
        <v>0</v>
      </c>
      <c r="N47" s="1">
        <f t="shared" si="18"/>
        <v>0</v>
      </c>
      <c r="O47" s="26">
        <f t="shared" si="19"/>
        <v>0</v>
      </c>
    </row>
    <row r="48" spans="1:15" s="9" customFormat="1" ht="177.75" customHeight="1" x14ac:dyDescent="0.25">
      <c r="A48" s="25">
        <v>35</v>
      </c>
      <c r="B48" s="27" t="s">
        <v>115</v>
      </c>
      <c r="C48" s="12"/>
      <c r="D48" s="132">
        <v>1</v>
      </c>
      <c r="E48" s="133" t="s">
        <v>162</v>
      </c>
      <c r="F48" s="58"/>
      <c r="G48" s="11"/>
      <c r="H48" s="1">
        <f t="shared" si="13"/>
        <v>0</v>
      </c>
      <c r="I48" s="11"/>
      <c r="J48" s="1">
        <f t="shared" si="14"/>
        <v>0</v>
      </c>
      <c r="K48" s="1">
        <f t="shared" si="15"/>
        <v>0</v>
      </c>
      <c r="L48" s="1">
        <f t="shared" si="16"/>
        <v>0</v>
      </c>
      <c r="M48" s="1">
        <f t="shared" si="17"/>
        <v>0</v>
      </c>
      <c r="N48" s="1">
        <f t="shared" si="18"/>
        <v>0</v>
      </c>
      <c r="O48" s="26">
        <f t="shared" si="19"/>
        <v>0</v>
      </c>
    </row>
    <row r="49" spans="1:15" s="9" customFormat="1" ht="177.75" customHeight="1" x14ac:dyDescent="0.25">
      <c r="A49" s="25">
        <v>36</v>
      </c>
      <c r="B49" s="27" t="s">
        <v>116</v>
      </c>
      <c r="C49" s="12"/>
      <c r="D49" s="132">
        <v>1</v>
      </c>
      <c r="E49" s="133" t="s">
        <v>162</v>
      </c>
      <c r="F49" s="58"/>
      <c r="G49" s="11"/>
      <c r="H49" s="1">
        <f t="shared" si="13"/>
        <v>0</v>
      </c>
      <c r="I49" s="11"/>
      <c r="J49" s="1">
        <f t="shared" si="14"/>
        <v>0</v>
      </c>
      <c r="K49" s="1">
        <f t="shared" si="15"/>
        <v>0</v>
      </c>
      <c r="L49" s="1">
        <f t="shared" si="16"/>
        <v>0</v>
      </c>
      <c r="M49" s="1">
        <f t="shared" si="17"/>
        <v>0</v>
      </c>
      <c r="N49" s="1">
        <f t="shared" si="18"/>
        <v>0</v>
      </c>
      <c r="O49" s="26">
        <f t="shared" si="19"/>
        <v>0</v>
      </c>
    </row>
    <row r="50" spans="1:15" s="9" customFormat="1" ht="177.75" customHeight="1" x14ac:dyDescent="0.25">
      <c r="A50" s="25">
        <v>37</v>
      </c>
      <c r="B50" s="27" t="s">
        <v>117</v>
      </c>
      <c r="C50" s="12"/>
      <c r="D50" s="132">
        <v>1</v>
      </c>
      <c r="E50" s="133" t="s">
        <v>162</v>
      </c>
      <c r="F50" s="58"/>
      <c r="G50" s="11"/>
      <c r="H50" s="1">
        <f t="shared" si="13"/>
        <v>0</v>
      </c>
      <c r="I50" s="11"/>
      <c r="J50" s="1">
        <f t="shared" si="14"/>
        <v>0</v>
      </c>
      <c r="K50" s="1">
        <f t="shared" si="15"/>
        <v>0</v>
      </c>
      <c r="L50" s="1">
        <f t="shared" si="16"/>
        <v>0</v>
      </c>
      <c r="M50" s="1">
        <f t="shared" si="17"/>
        <v>0</v>
      </c>
      <c r="N50" s="1">
        <f t="shared" si="18"/>
        <v>0</v>
      </c>
      <c r="O50" s="26">
        <f t="shared" si="19"/>
        <v>0</v>
      </c>
    </row>
    <row r="51" spans="1:15" s="9" customFormat="1" ht="177.75" customHeight="1" x14ac:dyDescent="0.25">
      <c r="A51" s="25">
        <v>38</v>
      </c>
      <c r="B51" s="27" t="s">
        <v>118</v>
      </c>
      <c r="C51" s="12"/>
      <c r="D51" s="132">
        <v>1</v>
      </c>
      <c r="E51" s="133" t="s">
        <v>162</v>
      </c>
      <c r="F51" s="58"/>
      <c r="G51" s="11"/>
      <c r="H51" s="1">
        <f t="shared" si="13"/>
        <v>0</v>
      </c>
      <c r="I51" s="11"/>
      <c r="J51" s="1">
        <f t="shared" si="14"/>
        <v>0</v>
      </c>
      <c r="K51" s="1">
        <f t="shared" si="15"/>
        <v>0</v>
      </c>
      <c r="L51" s="1">
        <f t="shared" si="16"/>
        <v>0</v>
      </c>
      <c r="M51" s="1">
        <f t="shared" si="17"/>
        <v>0</v>
      </c>
      <c r="N51" s="1">
        <f t="shared" si="18"/>
        <v>0</v>
      </c>
      <c r="O51" s="26">
        <f t="shared" si="19"/>
        <v>0</v>
      </c>
    </row>
    <row r="52" spans="1:15" s="9" customFormat="1" ht="177.75" customHeight="1" x14ac:dyDescent="0.25">
      <c r="A52" s="25">
        <v>39</v>
      </c>
      <c r="B52" s="27" t="s">
        <v>119</v>
      </c>
      <c r="C52" s="12"/>
      <c r="D52" s="132">
        <v>1</v>
      </c>
      <c r="E52" s="133" t="s">
        <v>162</v>
      </c>
      <c r="F52" s="58"/>
      <c r="G52" s="11"/>
      <c r="H52" s="1">
        <f t="shared" si="13"/>
        <v>0</v>
      </c>
      <c r="I52" s="11"/>
      <c r="J52" s="1">
        <f t="shared" si="14"/>
        <v>0</v>
      </c>
      <c r="K52" s="1">
        <f t="shared" si="15"/>
        <v>0</v>
      </c>
      <c r="L52" s="1">
        <f t="shared" si="16"/>
        <v>0</v>
      </c>
      <c r="M52" s="1">
        <f t="shared" si="17"/>
        <v>0</v>
      </c>
      <c r="N52" s="1">
        <f t="shared" si="18"/>
        <v>0</v>
      </c>
      <c r="O52" s="26">
        <f t="shared" si="19"/>
        <v>0</v>
      </c>
    </row>
    <row r="53" spans="1:15" s="9" customFormat="1" ht="177.75" customHeight="1" x14ac:dyDescent="0.25">
      <c r="A53" s="25">
        <v>40</v>
      </c>
      <c r="B53" s="27" t="s">
        <v>120</v>
      </c>
      <c r="C53" s="12"/>
      <c r="D53" s="132">
        <v>1</v>
      </c>
      <c r="E53" s="133" t="s">
        <v>162</v>
      </c>
      <c r="F53" s="58"/>
      <c r="G53" s="11"/>
      <c r="H53" s="1">
        <f t="shared" si="13"/>
        <v>0</v>
      </c>
      <c r="I53" s="11"/>
      <c r="J53" s="1">
        <f t="shared" si="14"/>
        <v>0</v>
      </c>
      <c r="K53" s="1">
        <f t="shared" si="15"/>
        <v>0</v>
      </c>
      <c r="L53" s="1">
        <f t="shared" si="16"/>
        <v>0</v>
      </c>
      <c r="M53" s="1">
        <f t="shared" si="17"/>
        <v>0</v>
      </c>
      <c r="N53" s="1">
        <f t="shared" si="18"/>
        <v>0</v>
      </c>
      <c r="O53" s="26">
        <f t="shared" si="19"/>
        <v>0</v>
      </c>
    </row>
    <row r="54" spans="1:15" s="9" customFormat="1" ht="177.75" customHeight="1" x14ac:dyDescent="0.25">
      <c r="A54" s="25">
        <v>41</v>
      </c>
      <c r="B54" s="27" t="s">
        <v>121</v>
      </c>
      <c r="C54" s="12"/>
      <c r="D54" s="132">
        <v>1</v>
      </c>
      <c r="E54" s="133" t="s">
        <v>162</v>
      </c>
      <c r="F54" s="58"/>
      <c r="G54" s="11"/>
      <c r="H54" s="1">
        <f t="shared" si="13"/>
        <v>0</v>
      </c>
      <c r="I54" s="11"/>
      <c r="J54" s="1">
        <f t="shared" si="14"/>
        <v>0</v>
      </c>
      <c r="K54" s="1">
        <f t="shared" si="15"/>
        <v>0</v>
      </c>
      <c r="L54" s="1">
        <f t="shared" si="16"/>
        <v>0</v>
      </c>
      <c r="M54" s="1">
        <f t="shared" si="17"/>
        <v>0</v>
      </c>
      <c r="N54" s="1">
        <f t="shared" si="18"/>
        <v>0</v>
      </c>
      <c r="O54" s="26">
        <f t="shared" si="19"/>
        <v>0</v>
      </c>
    </row>
    <row r="55" spans="1:15" s="9" customFormat="1" ht="177.75" customHeight="1" x14ac:dyDescent="0.25">
      <c r="A55" s="25">
        <v>42</v>
      </c>
      <c r="B55" s="27" t="s">
        <v>122</v>
      </c>
      <c r="C55" s="12"/>
      <c r="D55" s="132">
        <v>1</v>
      </c>
      <c r="E55" s="133" t="s">
        <v>162</v>
      </c>
      <c r="F55" s="58"/>
      <c r="G55" s="11"/>
      <c r="H55" s="1">
        <f t="shared" si="13"/>
        <v>0</v>
      </c>
      <c r="I55" s="11"/>
      <c r="J55" s="1">
        <f t="shared" si="14"/>
        <v>0</v>
      </c>
      <c r="K55" s="1">
        <f t="shared" si="15"/>
        <v>0</v>
      </c>
      <c r="L55" s="1">
        <f t="shared" si="16"/>
        <v>0</v>
      </c>
      <c r="M55" s="1">
        <f t="shared" si="17"/>
        <v>0</v>
      </c>
      <c r="N55" s="1">
        <f t="shared" si="18"/>
        <v>0</v>
      </c>
      <c r="O55" s="26">
        <f t="shared" si="19"/>
        <v>0</v>
      </c>
    </row>
    <row r="56" spans="1:15" s="9" customFormat="1" ht="177.75" customHeight="1" x14ac:dyDescent="0.25">
      <c r="A56" s="25">
        <v>43</v>
      </c>
      <c r="B56" s="27" t="s">
        <v>123</v>
      </c>
      <c r="C56" s="12"/>
      <c r="D56" s="132">
        <v>1</v>
      </c>
      <c r="E56" s="133" t="s">
        <v>162</v>
      </c>
      <c r="F56" s="58"/>
      <c r="G56" s="11"/>
      <c r="H56" s="1">
        <f t="shared" si="6"/>
        <v>0</v>
      </c>
      <c r="I56" s="11"/>
      <c r="J56" s="1">
        <f t="shared" si="7"/>
        <v>0</v>
      </c>
      <c r="K56" s="1">
        <f t="shared" si="8"/>
        <v>0</v>
      </c>
      <c r="L56" s="1">
        <f t="shared" si="9"/>
        <v>0</v>
      </c>
      <c r="M56" s="1">
        <f t="shared" si="10"/>
        <v>0</v>
      </c>
      <c r="N56" s="1">
        <f t="shared" si="11"/>
        <v>0</v>
      </c>
      <c r="O56" s="26">
        <f t="shared" si="12"/>
        <v>0</v>
      </c>
    </row>
    <row r="57" spans="1:15" s="9" customFormat="1" ht="177.75" customHeight="1" x14ac:dyDescent="0.25">
      <c r="A57" s="25">
        <v>44</v>
      </c>
      <c r="B57" s="27" t="s">
        <v>124</v>
      </c>
      <c r="C57" s="12"/>
      <c r="D57" s="132">
        <v>1</v>
      </c>
      <c r="E57" s="133" t="s">
        <v>162</v>
      </c>
      <c r="F57" s="58"/>
      <c r="G57" s="11"/>
      <c r="H57" s="1">
        <f t="shared" si="6"/>
        <v>0</v>
      </c>
      <c r="I57" s="11"/>
      <c r="J57" s="1">
        <f t="shared" si="7"/>
        <v>0</v>
      </c>
      <c r="K57" s="1">
        <f t="shared" si="8"/>
        <v>0</v>
      </c>
      <c r="L57" s="1">
        <f t="shared" si="9"/>
        <v>0</v>
      </c>
      <c r="M57" s="1">
        <f t="shared" si="10"/>
        <v>0</v>
      </c>
      <c r="N57" s="1">
        <f t="shared" si="11"/>
        <v>0</v>
      </c>
      <c r="O57" s="26">
        <f t="shared" si="12"/>
        <v>0</v>
      </c>
    </row>
    <row r="58" spans="1:15" s="9" customFormat="1" ht="177.75" customHeight="1" x14ac:dyDescent="0.25">
      <c r="A58" s="25">
        <v>45</v>
      </c>
      <c r="B58" s="27" t="s">
        <v>125</v>
      </c>
      <c r="C58" s="12"/>
      <c r="D58" s="132">
        <v>1</v>
      </c>
      <c r="E58" s="133" t="s">
        <v>162</v>
      </c>
      <c r="F58" s="58"/>
      <c r="G58" s="11"/>
      <c r="H58" s="1">
        <f t="shared" si="6"/>
        <v>0</v>
      </c>
      <c r="I58" s="11"/>
      <c r="J58" s="1">
        <f t="shared" si="7"/>
        <v>0</v>
      </c>
      <c r="K58" s="1">
        <f t="shared" si="8"/>
        <v>0</v>
      </c>
      <c r="L58" s="1">
        <f t="shared" si="9"/>
        <v>0</v>
      </c>
      <c r="M58" s="1">
        <f t="shared" si="10"/>
        <v>0</v>
      </c>
      <c r="N58" s="1">
        <f t="shared" si="11"/>
        <v>0</v>
      </c>
      <c r="O58" s="26">
        <f t="shared" si="12"/>
        <v>0</v>
      </c>
    </row>
    <row r="59" spans="1:15" s="9" customFormat="1" ht="177.75" customHeight="1" x14ac:dyDescent="0.25">
      <c r="A59" s="25">
        <v>46</v>
      </c>
      <c r="B59" s="27" t="s">
        <v>126</v>
      </c>
      <c r="C59" s="12"/>
      <c r="D59" s="132">
        <v>1</v>
      </c>
      <c r="E59" s="133" t="s">
        <v>162</v>
      </c>
      <c r="F59" s="58"/>
      <c r="G59" s="11"/>
      <c r="H59" s="1">
        <f t="shared" si="6"/>
        <v>0</v>
      </c>
      <c r="I59" s="11"/>
      <c r="J59" s="1">
        <f t="shared" si="7"/>
        <v>0</v>
      </c>
      <c r="K59" s="1">
        <f t="shared" si="8"/>
        <v>0</v>
      </c>
      <c r="L59" s="1">
        <f t="shared" si="9"/>
        <v>0</v>
      </c>
      <c r="M59" s="1">
        <f t="shared" si="10"/>
        <v>0</v>
      </c>
      <c r="N59" s="1">
        <f t="shared" si="11"/>
        <v>0</v>
      </c>
      <c r="O59" s="26">
        <f t="shared" si="12"/>
        <v>0</v>
      </c>
    </row>
    <row r="60" spans="1:15" s="9" customFormat="1" ht="177.75" customHeight="1" x14ac:dyDescent="0.25">
      <c r="A60" s="25">
        <v>47</v>
      </c>
      <c r="B60" s="27" t="s">
        <v>127</v>
      </c>
      <c r="C60" s="12"/>
      <c r="D60" s="132">
        <v>1</v>
      </c>
      <c r="E60" s="133" t="s">
        <v>162</v>
      </c>
      <c r="F60" s="58"/>
      <c r="G60" s="11"/>
      <c r="H60" s="1">
        <f t="shared" si="6"/>
        <v>0</v>
      </c>
      <c r="I60" s="11"/>
      <c r="J60" s="1">
        <f t="shared" si="7"/>
        <v>0</v>
      </c>
      <c r="K60" s="1">
        <f t="shared" si="8"/>
        <v>0</v>
      </c>
      <c r="L60" s="1">
        <f t="shared" si="9"/>
        <v>0</v>
      </c>
      <c r="M60" s="1">
        <f t="shared" si="10"/>
        <v>0</v>
      </c>
      <c r="N60" s="1">
        <f t="shared" si="11"/>
        <v>0</v>
      </c>
      <c r="O60" s="26">
        <f t="shared" si="12"/>
        <v>0</v>
      </c>
    </row>
    <row r="61" spans="1:15" s="9" customFormat="1" ht="177.75" customHeight="1" x14ac:dyDescent="0.25">
      <c r="A61" s="25">
        <v>48</v>
      </c>
      <c r="B61" s="27" t="s">
        <v>128</v>
      </c>
      <c r="C61" s="12"/>
      <c r="D61" s="132">
        <v>1</v>
      </c>
      <c r="E61" s="133" t="s">
        <v>162</v>
      </c>
      <c r="F61" s="58"/>
      <c r="G61" s="11"/>
      <c r="H61" s="1">
        <f t="shared" si="6"/>
        <v>0</v>
      </c>
      <c r="I61" s="11"/>
      <c r="J61" s="1">
        <f t="shared" si="7"/>
        <v>0</v>
      </c>
      <c r="K61" s="1">
        <f t="shared" si="8"/>
        <v>0</v>
      </c>
      <c r="L61" s="1">
        <f t="shared" si="9"/>
        <v>0</v>
      </c>
      <c r="M61" s="1">
        <f t="shared" si="10"/>
        <v>0</v>
      </c>
      <c r="N61" s="1">
        <f t="shared" si="11"/>
        <v>0</v>
      </c>
      <c r="O61" s="26">
        <f t="shared" si="12"/>
        <v>0</v>
      </c>
    </row>
    <row r="62" spans="1:15" s="9" customFormat="1" ht="177.75" customHeight="1" x14ac:dyDescent="0.25">
      <c r="A62" s="25">
        <v>49</v>
      </c>
      <c r="B62" s="27" t="s">
        <v>129</v>
      </c>
      <c r="C62" s="12"/>
      <c r="D62" s="132">
        <v>1</v>
      </c>
      <c r="E62" s="133" t="s">
        <v>162</v>
      </c>
      <c r="F62" s="58"/>
      <c r="G62" s="11"/>
      <c r="H62" s="1">
        <f t="shared" ref="H62:H63" si="20">+ROUND(F62*G62,0)</f>
        <v>0</v>
      </c>
      <c r="I62" s="11"/>
      <c r="J62" s="1">
        <f t="shared" si="0"/>
        <v>0</v>
      </c>
      <c r="K62" s="1">
        <f t="shared" si="1"/>
        <v>0</v>
      </c>
      <c r="L62" s="1">
        <f t="shared" si="2"/>
        <v>0</v>
      </c>
      <c r="M62" s="1">
        <f t="shared" si="3"/>
        <v>0</v>
      </c>
      <c r="N62" s="1">
        <f t="shared" si="4"/>
        <v>0</v>
      </c>
      <c r="O62" s="26">
        <f t="shared" si="5"/>
        <v>0</v>
      </c>
    </row>
    <row r="63" spans="1:15" s="9" customFormat="1" ht="177.75" customHeight="1" x14ac:dyDescent="0.25">
      <c r="A63" s="25">
        <v>50</v>
      </c>
      <c r="B63" s="27" t="s">
        <v>130</v>
      </c>
      <c r="C63" s="12"/>
      <c r="D63" s="132">
        <v>1</v>
      </c>
      <c r="E63" s="133" t="s">
        <v>162</v>
      </c>
      <c r="F63" s="58"/>
      <c r="G63" s="11"/>
      <c r="H63" s="1">
        <f t="shared" si="20"/>
        <v>0</v>
      </c>
      <c r="I63" s="11"/>
      <c r="J63" s="1">
        <f t="shared" si="0"/>
        <v>0</v>
      </c>
      <c r="K63" s="1">
        <f t="shared" si="1"/>
        <v>0</v>
      </c>
      <c r="L63" s="1">
        <f t="shared" si="2"/>
        <v>0</v>
      </c>
      <c r="M63" s="1">
        <f t="shared" si="3"/>
        <v>0</v>
      </c>
      <c r="N63" s="1">
        <f t="shared" si="4"/>
        <v>0</v>
      </c>
      <c r="O63" s="26">
        <f t="shared" si="5"/>
        <v>0</v>
      </c>
    </row>
    <row r="64" spans="1:15" s="9" customFormat="1" ht="177.75" customHeight="1" x14ac:dyDescent="0.25">
      <c r="A64" s="25">
        <v>51</v>
      </c>
      <c r="B64" s="44" t="s">
        <v>131</v>
      </c>
      <c r="C64" s="127"/>
      <c r="D64" s="132">
        <v>1</v>
      </c>
      <c r="E64" s="133" t="s">
        <v>162</v>
      </c>
      <c r="F64" s="128"/>
      <c r="G64" s="129"/>
      <c r="H64" s="130">
        <f>+ROUND(F64*G64,0)</f>
        <v>0</v>
      </c>
      <c r="I64" s="129"/>
      <c r="J64" s="130">
        <f t="shared" ref="J64:J94" si="21">ROUND(F64*I64,0)</f>
        <v>0</v>
      </c>
      <c r="K64" s="130">
        <f t="shared" ref="K64:K94" si="22">ROUND(F64+H64+J64,0)</f>
        <v>0</v>
      </c>
      <c r="L64" s="130">
        <f t="shared" ref="L64:L94" si="23">ROUND(F64*D64,0)</f>
        <v>0</v>
      </c>
      <c r="M64" s="130">
        <f t="shared" ref="M64:M94" si="24">ROUND(L64*G64,0)</f>
        <v>0</v>
      </c>
      <c r="N64" s="130">
        <f t="shared" ref="N64:N94" si="25">ROUND(L64*I64,0)</f>
        <v>0</v>
      </c>
      <c r="O64" s="131">
        <f t="shared" ref="O64:O94" si="26">ROUND(L64+N64+M64,0)</f>
        <v>0</v>
      </c>
    </row>
    <row r="65" spans="1:15" s="9" customFormat="1" ht="177.75" customHeight="1" x14ac:dyDescent="0.25">
      <c r="A65" s="25">
        <v>52</v>
      </c>
      <c r="B65" s="27" t="s">
        <v>132</v>
      </c>
      <c r="C65" s="12"/>
      <c r="D65" s="132">
        <v>1</v>
      </c>
      <c r="E65" s="133" t="s">
        <v>162</v>
      </c>
      <c r="F65" s="58"/>
      <c r="G65" s="11"/>
      <c r="H65" s="1">
        <f t="shared" ref="H65:H94" si="27">+ROUND(F65*G65,0)</f>
        <v>0</v>
      </c>
      <c r="I65" s="11"/>
      <c r="J65" s="1">
        <f t="shared" si="21"/>
        <v>0</v>
      </c>
      <c r="K65" s="1">
        <f t="shared" si="22"/>
        <v>0</v>
      </c>
      <c r="L65" s="1">
        <f t="shared" si="23"/>
        <v>0</v>
      </c>
      <c r="M65" s="1">
        <f t="shared" si="24"/>
        <v>0</v>
      </c>
      <c r="N65" s="1">
        <f t="shared" si="25"/>
        <v>0</v>
      </c>
      <c r="O65" s="26">
        <f t="shared" si="26"/>
        <v>0</v>
      </c>
    </row>
    <row r="66" spans="1:15" s="9" customFormat="1" ht="177.75" customHeight="1" x14ac:dyDescent="0.25">
      <c r="A66" s="25">
        <v>53</v>
      </c>
      <c r="B66" s="27" t="s">
        <v>133</v>
      </c>
      <c r="C66" s="12"/>
      <c r="D66" s="132">
        <v>1</v>
      </c>
      <c r="E66" s="133" t="s">
        <v>162</v>
      </c>
      <c r="F66" s="58"/>
      <c r="G66" s="11"/>
      <c r="H66" s="1">
        <f t="shared" si="27"/>
        <v>0</v>
      </c>
      <c r="I66" s="11"/>
      <c r="J66" s="1">
        <f t="shared" si="21"/>
        <v>0</v>
      </c>
      <c r="K66" s="1">
        <f t="shared" si="22"/>
        <v>0</v>
      </c>
      <c r="L66" s="1">
        <f t="shared" si="23"/>
        <v>0</v>
      </c>
      <c r="M66" s="1">
        <f t="shared" si="24"/>
        <v>0</v>
      </c>
      <c r="N66" s="1">
        <f t="shared" si="25"/>
        <v>0</v>
      </c>
      <c r="O66" s="26">
        <f t="shared" si="26"/>
        <v>0</v>
      </c>
    </row>
    <row r="67" spans="1:15" s="9" customFormat="1" ht="177.75" customHeight="1" x14ac:dyDescent="0.25">
      <c r="A67" s="25">
        <v>54</v>
      </c>
      <c r="B67" s="27" t="s">
        <v>134</v>
      </c>
      <c r="C67" s="12"/>
      <c r="D67" s="132">
        <v>1</v>
      </c>
      <c r="E67" s="133" t="s">
        <v>162</v>
      </c>
      <c r="F67" s="58"/>
      <c r="G67" s="11"/>
      <c r="H67" s="1">
        <f t="shared" si="27"/>
        <v>0</v>
      </c>
      <c r="I67" s="11"/>
      <c r="J67" s="1">
        <f t="shared" si="21"/>
        <v>0</v>
      </c>
      <c r="K67" s="1">
        <f t="shared" si="22"/>
        <v>0</v>
      </c>
      <c r="L67" s="1">
        <f t="shared" si="23"/>
        <v>0</v>
      </c>
      <c r="M67" s="1">
        <f t="shared" si="24"/>
        <v>0</v>
      </c>
      <c r="N67" s="1">
        <f t="shared" si="25"/>
        <v>0</v>
      </c>
      <c r="O67" s="26">
        <f t="shared" si="26"/>
        <v>0</v>
      </c>
    </row>
    <row r="68" spans="1:15" s="9" customFormat="1" ht="177.75" customHeight="1" x14ac:dyDescent="0.25">
      <c r="A68" s="25">
        <v>55</v>
      </c>
      <c r="B68" s="27" t="s">
        <v>135</v>
      </c>
      <c r="C68" s="12"/>
      <c r="D68" s="132">
        <v>1</v>
      </c>
      <c r="E68" s="133" t="s">
        <v>162</v>
      </c>
      <c r="F68" s="58"/>
      <c r="G68" s="11"/>
      <c r="H68" s="1">
        <f t="shared" si="27"/>
        <v>0</v>
      </c>
      <c r="I68" s="11"/>
      <c r="J68" s="1">
        <f t="shared" si="21"/>
        <v>0</v>
      </c>
      <c r="K68" s="1">
        <f t="shared" si="22"/>
        <v>0</v>
      </c>
      <c r="L68" s="1">
        <f t="shared" si="23"/>
        <v>0</v>
      </c>
      <c r="M68" s="1">
        <f t="shared" si="24"/>
        <v>0</v>
      </c>
      <c r="N68" s="1">
        <f t="shared" si="25"/>
        <v>0</v>
      </c>
      <c r="O68" s="26">
        <f t="shared" si="26"/>
        <v>0</v>
      </c>
    </row>
    <row r="69" spans="1:15" s="9" customFormat="1" ht="177.75" customHeight="1" x14ac:dyDescent="0.25">
      <c r="A69" s="25">
        <v>56</v>
      </c>
      <c r="B69" s="27" t="s">
        <v>136</v>
      </c>
      <c r="C69" s="12"/>
      <c r="D69" s="132">
        <v>1</v>
      </c>
      <c r="E69" s="133" t="s">
        <v>162</v>
      </c>
      <c r="F69" s="58"/>
      <c r="G69" s="11"/>
      <c r="H69" s="1">
        <f t="shared" si="27"/>
        <v>0</v>
      </c>
      <c r="I69" s="11"/>
      <c r="J69" s="1">
        <f t="shared" si="21"/>
        <v>0</v>
      </c>
      <c r="K69" s="1">
        <f t="shared" si="22"/>
        <v>0</v>
      </c>
      <c r="L69" s="1">
        <f t="shared" si="23"/>
        <v>0</v>
      </c>
      <c r="M69" s="1">
        <f t="shared" si="24"/>
        <v>0</v>
      </c>
      <c r="N69" s="1">
        <f t="shared" si="25"/>
        <v>0</v>
      </c>
      <c r="O69" s="26">
        <f t="shared" si="26"/>
        <v>0</v>
      </c>
    </row>
    <row r="70" spans="1:15" s="9" customFormat="1" ht="177.75" customHeight="1" x14ac:dyDescent="0.25">
      <c r="A70" s="25">
        <v>57</v>
      </c>
      <c r="B70" s="27" t="s">
        <v>137</v>
      </c>
      <c r="C70" s="12"/>
      <c r="D70" s="132">
        <v>1</v>
      </c>
      <c r="E70" s="133" t="s">
        <v>162</v>
      </c>
      <c r="F70" s="58"/>
      <c r="G70" s="11"/>
      <c r="H70" s="1">
        <f t="shared" si="27"/>
        <v>0</v>
      </c>
      <c r="I70" s="11"/>
      <c r="J70" s="1">
        <f t="shared" si="21"/>
        <v>0</v>
      </c>
      <c r="K70" s="1">
        <f t="shared" si="22"/>
        <v>0</v>
      </c>
      <c r="L70" s="1">
        <f t="shared" si="23"/>
        <v>0</v>
      </c>
      <c r="M70" s="1">
        <f t="shared" si="24"/>
        <v>0</v>
      </c>
      <c r="N70" s="1">
        <f t="shared" si="25"/>
        <v>0</v>
      </c>
      <c r="O70" s="26">
        <f t="shared" si="26"/>
        <v>0</v>
      </c>
    </row>
    <row r="71" spans="1:15" s="9" customFormat="1" ht="177.75" customHeight="1" x14ac:dyDescent="0.25">
      <c r="A71" s="25">
        <v>58</v>
      </c>
      <c r="B71" s="27" t="s">
        <v>138</v>
      </c>
      <c r="C71" s="12"/>
      <c r="D71" s="132">
        <v>1</v>
      </c>
      <c r="E71" s="133" t="s">
        <v>162</v>
      </c>
      <c r="F71" s="58"/>
      <c r="G71" s="11"/>
      <c r="H71" s="1">
        <f t="shared" si="27"/>
        <v>0</v>
      </c>
      <c r="I71" s="11"/>
      <c r="J71" s="1">
        <f t="shared" si="21"/>
        <v>0</v>
      </c>
      <c r="K71" s="1">
        <f t="shared" si="22"/>
        <v>0</v>
      </c>
      <c r="L71" s="1">
        <f t="shared" si="23"/>
        <v>0</v>
      </c>
      <c r="M71" s="1">
        <f t="shared" si="24"/>
        <v>0</v>
      </c>
      <c r="N71" s="1">
        <f t="shared" si="25"/>
        <v>0</v>
      </c>
      <c r="O71" s="26">
        <f t="shared" si="26"/>
        <v>0</v>
      </c>
    </row>
    <row r="72" spans="1:15" s="9" customFormat="1" ht="177.75" customHeight="1" x14ac:dyDescent="0.25">
      <c r="A72" s="25">
        <v>59</v>
      </c>
      <c r="B72" s="27" t="s">
        <v>139</v>
      </c>
      <c r="C72" s="12"/>
      <c r="D72" s="132">
        <v>1</v>
      </c>
      <c r="E72" s="133" t="s">
        <v>162</v>
      </c>
      <c r="F72" s="58"/>
      <c r="G72" s="11"/>
      <c r="H72" s="1">
        <f t="shared" si="27"/>
        <v>0</v>
      </c>
      <c r="I72" s="11"/>
      <c r="J72" s="1">
        <f t="shared" si="21"/>
        <v>0</v>
      </c>
      <c r="K72" s="1">
        <f t="shared" si="22"/>
        <v>0</v>
      </c>
      <c r="L72" s="1">
        <f t="shared" si="23"/>
        <v>0</v>
      </c>
      <c r="M72" s="1">
        <f t="shared" si="24"/>
        <v>0</v>
      </c>
      <c r="N72" s="1">
        <f t="shared" si="25"/>
        <v>0</v>
      </c>
      <c r="O72" s="26">
        <f t="shared" si="26"/>
        <v>0</v>
      </c>
    </row>
    <row r="73" spans="1:15" s="9" customFormat="1" ht="177.75" customHeight="1" x14ac:dyDescent="0.25">
      <c r="A73" s="25">
        <v>60</v>
      </c>
      <c r="B73" s="27" t="s">
        <v>140</v>
      </c>
      <c r="C73" s="12"/>
      <c r="D73" s="132">
        <v>1</v>
      </c>
      <c r="E73" s="133" t="s">
        <v>162</v>
      </c>
      <c r="F73" s="58"/>
      <c r="G73" s="11"/>
      <c r="H73" s="1">
        <f t="shared" si="27"/>
        <v>0</v>
      </c>
      <c r="I73" s="11"/>
      <c r="J73" s="1">
        <f t="shared" si="21"/>
        <v>0</v>
      </c>
      <c r="K73" s="1">
        <f t="shared" si="22"/>
        <v>0</v>
      </c>
      <c r="L73" s="1">
        <f t="shared" si="23"/>
        <v>0</v>
      </c>
      <c r="M73" s="1">
        <f t="shared" si="24"/>
        <v>0</v>
      </c>
      <c r="N73" s="1">
        <f t="shared" si="25"/>
        <v>0</v>
      </c>
      <c r="O73" s="26">
        <f t="shared" si="26"/>
        <v>0</v>
      </c>
    </row>
    <row r="74" spans="1:15" s="9" customFormat="1" ht="177.75" customHeight="1" x14ac:dyDescent="0.25">
      <c r="A74" s="25">
        <v>61</v>
      </c>
      <c r="B74" s="27" t="s">
        <v>141</v>
      </c>
      <c r="C74" s="12"/>
      <c r="D74" s="132">
        <v>1</v>
      </c>
      <c r="E74" s="133" t="s">
        <v>162</v>
      </c>
      <c r="F74" s="58"/>
      <c r="G74" s="11"/>
      <c r="H74" s="1">
        <f t="shared" si="27"/>
        <v>0</v>
      </c>
      <c r="I74" s="11"/>
      <c r="J74" s="1">
        <f t="shared" si="21"/>
        <v>0</v>
      </c>
      <c r="K74" s="1">
        <f t="shared" si="22"/>
        <v>0</v>
      </c>
      <c r="L74" s="1">
        <f t="shared" si="23"/>
        <v>0</v>
      </c>
      <c r="M74" s="1">
        <f t="shared" si="24"/>
        <v>0</v>
      </c>
      <c r="N74" s="1">
        <f t="shared" si="25"/>
        <v>0</v>
      </c>
      <c r="O74" s="26">
        <f t="shared" si="26"/>
        <v>0</v>
      </c>
    </row>
    <row r="75" spans="1:15" s="9" customFormat="1" ht="177.75" customHeight="1" x14ac:dyDescent="0.25">
      <c r="A75" s="25">
        <v>62</v>
      </c>
      <c r="B75" s="27" t="s">
        <v>142</v>
      </c>
      <c r="C75" s="12"/>
      <c r="D75" s="132">
        <v>1</v>
      </c>
      <c r="E75" s="133" t="s">
        <v>162</v>
      </c>
      <c r="F75" s="58"/>
      <c r="G75" s="11"/>
      <c r="H75" s="1">
        <f t="shared" si="27"/>
        <v>0</v>
      </c>
      <c r="I75" s="11"/>
      <c r="J75" s="1">
        <f t="shared" si="21"/>
        <v>0</v>
      </c>
      <c r="K75" s="1">
        <f t="shared" si="22"/>
        <v>0</v>
      </c>
      <c r="L75" s="1">
        <f t="shared" si="23"/>
        <v>0</v>
      </c>
      <c r="M75" s="1">
        <f t="shared" si="24"/>
        <v>0</v>
      </c>
      <c r="N75" s="1">
        <f t="shared" si="25"/>
        <v>0</v>
      </c>
      <c r="O75" s="26">
        <f t="shared" si="26"/>
        <v>0</v>
      </c>
    </row>
    <row r="76" spans="1:15" s="9" customFormat="1" ht="177.75" customHeight="1" x14ac:dyDescent="0.25">
      <c r="A76" s="25">
        <v>63</v>
      </c>
      <c r="B76" s="27" t="s">
        <v>143</v>
      </c>
      <c r="C76" s="12"/>
      <c r="D76" s="132">
        <v>1</v>
      </c>
      <c r="E76" s="133" t="s">
        <v>162</v>
      </c>
      <c r="F76" s="58"/>
      <c r="G76" s="11"/>
      <c r="H76" s="1">
        <f t="shared" si="27"/>
        <v>0</v>
      </c>
      <c r="I76" s="11"/>
      <c r="J76" s="1">
        <f t="shared" si="21"/>
        <v>0</v>
      </c>
      <c r="K76" s="1">
        <f t="shared" si="22"/>
        <v>0</v>
      </c>
      <c r="L76" s="1">
        <f t="shared" si="23"/>
        <v>0</v>
      </c>
      <c r="M76" s="1">
        <f t="shared" si="24"/>
        <v>0</v>
      </c>
      <c r="N76" s="1">
        <f t="shared" si="25"/>
        <v>0</v>
      </c>
      <c r="O76" s="26">
        <f t="shared" si="26"/>
        <v>0</v>
      </c>
    </row>
    <row r="77" spans="1:15" s="9" customFormat="1" ht="177.75" customHeight="1" x14ac:dyDescent="0.25">
      <c r="A77" s="25">
        <v>64</v>
      </c>
      <c r="B77" s="27" t="s">
        <v>144</v>
      </c>
      <c r="C77" s="12"/>
      <c r="D77" s="132">
        <v>1</v>
      </c>
      <c r="E77" s="133" t="s">
        <v>162</v>
      </c>
      <c r="F77" s="58"/>
      <c r="G77" s="11"/>
      <c r="H77" s="1">
        <f t="shared" si="27"/>
        <v>0</v>
      </c>
      <c r="I77" s="11"/>
      <c r="J77" s="1">
        <f t="shared" si="21"/>
        <v>0</v>
      </c>
      <c r="K77" s="1">
        <f t="shared" si="22"/>
        <v>0</v>
      </c>
      <c r="L77" s="1">
        <f t="shared" si="23"/>
        <v>0</v>
      </c>
      <c r="M77" s="1">
        <f t="shared" si="24"/>
        <v>0</v>
      </c>
      <c r="N77" s="1">
        <f t="shared" si="25"/>
        <v>0</v>
      </c>
      <c r="O77" s="26">
        <f t="shared" si="26"/>
        <v>0</v>
      </c>
    </row>
    <row r="78" spans="1:15" s="9" customFormat="1" ht="177.75" customHeight="1" x14ac:dyDescent="0.25">
      <c r="A78" s="25">
        <v>65</v>
      </c>
      <c r="B78" s="27" t="s">
        <v>145</v>
      </c>
      <c r="C78" s="12"/>
      <c r="D78" s="132">
        <v>1</v>
      </c>
      <c r="E78" s="133" t="s">
        <v>162</v>
      </c>
      <c r="F78" s="58"/>
      <c r="G78" s="11"/>
      <c r="H78" s="1">
        <f t="shared" si="27"/>
        <v>0</v>
      </c>
      <c r="I78" s="11"/>
      <c r="J78" s="1">
        <f t="shared" si="21"/>
        <v>0</v>
      </c>
      <c r="K78" s="1">
        <f t="shared" si="22"/>
        <v>0</v>
      </c>
      <c r="L78" s="1">
        <f t="shared" si="23"/>
        <v>0</v>
      </c>
      <c r="M78" s="1">
        <f t="shared" si="24"/>
        <v>0</v>
      </c>
      <c r="N78" s="1">
        <f t="shared" si="25"/>
        <v>0</v>
      </c>
      <c r="O78" s="26">
        <f t="shared" si="26"/>
        <v>0</v>
      </c>
    </row>
    <row r="79" spans="1:15" s="9" customFormat="1" ht="177.75" customHeight="1" x14ac:dyDescent="0.25">
      <c r="A79" s="25">
        <v>66</v>
      </c>
      <c r="B79" s="27" t="s">
        <v>146</v>
      </c>
      <c r="C79" s="12"/>
      <c r="D79" s="132">
        <v>1</v>
      </c>
      <c r="E79" s="133" t="s">
        <v>162</v>
      </c>
      <c r="F79" s="58"/>
      <c r="G79" s="11"/>
      <c r="H79" s="1">
        <f t="shared" si="27"/>
        <v>0</v>
      </c>
      <c r="I79" s="11"/>
      <c r="J79" s="1">
        <f t="shared" si="21"/>
        <v>0</v>
      </c>
      <c r="K79" s="1">
        <f t="shared" si="22"/>
        <v>0</v>
      </c>
      <c r="L79" s="1">
        <f t="shared" si="23"/>
        <v>0</v>
      </c>
      <c r="M79" s="1">
        <f t="shared" si="24"/>
        <v>0</v>
      </c>
      <c r="N79" s="1">
        <f t="shared" si="25"/>
        <v>0</v>
      </c>
      <c r="O79" s="26">
        <f t="shared" si="26"/>
        <v>0</v>
      </c>
    </row>
    <row r="80" spans="1:15" s="9" customFormat="1" ht="177.75" customHeight="1" x14ac:dyDescent="0.25">
      <c r="A80" s="25">
        <v>67</v>
      </c>
      <c r="B80" s="27" t="s">
        <v>147</v>
      </c>
      <c r="C80" s="12"/>
      <c r="D80" s="132">
        <v>1</v>
      </c>
      <c r="E80" s="133" t="s">
        <v>162</v>
      </c>
      <c r="F80" s="58"/>
      <c r="G80" s="11"/>
      <c r="H80" s="1">
        <f t="shared" si="27"/>
        <v>0</v>
      </c>
      <c r="I80" s="11"/>
      <c r="J80" s="1">
        <f t="shared" si="21"/>
        <v>0</v>
      </c>
      <c r="K80" s="1">
        <f t="shared" si="22"/>
        <v>0</v>
      </c>
      <c r="L80" s="1">
        <f t="shared" si="23"/>
        <v>0</v>
      </c>
      <c r="M80" s="1">
        <f t="shared" si="24"/>
        <v>0</v>
      </c>
      <c r="N80" s="1">
        <f t="shared" si="25"/>
        <v>0</v>
      </c>
      <c r="O80" s="26">
        <f t="shared" si="26"/>
        <v>0</v>
      </c>
    </row>
    <row r="81" spans="1:15" s="9" customFormat="1" ht="153" customHeight="1" x14ac:dyDescent="0.25">
      <c r="A81" s="25">
        <v>68</v>
      </c>
      <c r="B81" s="27" t="s">
        <v>148</v>
      </c>
      <c r="C81" s="12"/>
      <c r="D81" s="132">
        <v>1</v>
      </c>
      <c r="E81" s="133" t="s">
        <v>162</v>
      </c>
      <c r="F81" s="58"/>
      <c r="G81" s="11"/>
      <c r="H81" s="1">
        <f t="shared" si="27"/>
        <v>0</v>
      </c>
      <c r="I81" s="11"/>
      <c r="J81" s="1">
        <f t="shared" si="21"/>
        <v>0</v>
      </c>
      <c r="K81" s="1">
        <f t="shared" si="22"/>
        <v>0</v>
      </c>
      <c r="L81" s="1">
        <f t="shared" si="23"/>
        <v>0</v>
      </c>
      <c r="M81" s="1">
        <f t="shared" si="24"/>
        <v>0</v>
      </c>
      <c r="N81" s="1">
        <f t="shared" si="25"/>
        <v>0</v>
      </c>
      <c r="O81" s="26">
        <f t="shared" si="26"/>
        <v>0</v>
      </c>
    </row>
    <row r="82" spans="1:15" s="9" customFormat="1" ht="152.25" customHeight="1" x14ac:dyDescent="0.25">
      <c r="A82" s="25">
        <v>69</v>
      </c>
      <c r="B82" s="27" t="s">
        <v>149</v>
      </c>
      <c r="C82" s="12"/>
      <c r="D82" s="132">
        <v>1</v>
      </c>
      <c r="E82" s="133" t="s">
        <v>162</v>
      </c>
      <c r="F82" s="58"/>
      <c r="G82" s="11"/>
      <c r="H82" s="1">
        <f t="shared" si="27"/>
        <v>0</v>
      </c>
      <c r="I82" s="11"/>
      <c r="J82" s="1">
        <f t="shared" si="21"/>
        <v>0</v>
      </c>
      <c r="K82" s="1">
        <f t="shared" si="22"/>
        <v>0</v>
      </c>
      <c r="L82" s="1">
        <f t="shared" si="23"/>
        <v>0</v>
      </c>
      <c r="M82" s="1">
        <f t="shared" si="24"/>
        <v>0</v>
      </c>
      <c r="N82" s="1">
        <f t="shared" si="25"/>
        <v>0</v>
      </c>
      <c r="O82" s="26">
        <f t="shared" si="26"/>
        <v>0</v>
      </c>
    </row>
    <row r="83" spans="1:15" s="9" customFormat="1" ht="155.25" customHeight="1" x14ac:dyDescent="0.25">
      <c r="A83" s="25">
        <v>70</v>
      </c>
      <c r="B83" s="27" t="s">
        <v>150</v>
      </c>
      <c r="C83" s="12"/>
      <c r="D83" s="132">
        <v>1</v>
      </c>
      <c r="E83" s="133" t="s">
        <v>162</v>
      </c>
      <c r="F83" s="58"/>
      <c r="G83" s="11"/>
      <c r="H83" s="1">
        <f t="shared" si="27"/>
        <v>0</v>
      </c>
      <c r="I83" s="11"/>
      <c r="J83" s="1">
        <f t="shared" si="21"/>
        <v>0</v>
      </c>
      <c r="K83" s="1">
        <f t="shared" si="22"/>
        <v>0</v>
      </c>
      <c r="L83" s="1">
        <f t="shared" si="23"/>
        <v>0</v>
      </c>
      <c r="M83" s="1">
        <f t="shared" si="24"/>
        <v>0</v>
      </c>
      <c r="N83" s="1">
        <f t="shared" si="25"/>
        <v>0</v>
      </c>
      <c r="O83" s="26">
        <f t="shared" si="26"/>
        <v>0</v>
      </c>
    </row>
    <row r="84" spans="1:15" s="9" customFormat="1" ht="163.5" customHeight="1" x14ac:dyDescent="0.25">
      <c r="A84" s="25">
        <v>71</v>
      </c>
      <c r="B84" s="27" t="s">
        <v>151</v>
      </c>
      <c r="C84" s="12"/>
      <c r="D84" s="132">
        <v>1</v>
      </c>
      <c r="E84" s="133" t="s">
        <v>162</v>
      </c>
      <c r="F84" s="58"/>
      <c r="G84" s="11"/>
      <c r="H84" s="1">
        <f t="shared" si="27"/>
        <v>0</v>
      </c>
      <c r="I84" s="11"/>
      <c r="J84" s="1">
        <f t="shared" si="21"/>
        <v>0</v>
      </c>
      <c r="K84" s="1">
        <f t="shared" si="22"/>
        <v>0</v>
      </c>
      <c r="L84" s="1">
        <f t="shared" si="23"/>
        <v>0</v>
      </c>
      <c r="M84" s="1">
        <f t="shared" si="24"/>
        <v>0</v>
      </c>
      <c r="N84" s="1">
        <f t="shared" si="25"/>
        <v>0</v>
      </c>
      <c r="O84" s="26">
        <f t="shared" si="26"/>
        <v>0</v>
      </c>
    </row>
    <row r="85" spans="1:15" s="9" customFormat="1" ht="165.75" customHeight="1" x14ac:dyDescent="0.25">
      <c r="A85" s="25">
        <v>72</v>
      </c>
      <c r="B85" s="27" t="s">
        <v>152</v>
      </c>
      <c r="C85" s="12"/>
      <c r="D85" s="132">
        <v>1</v>
      </c>
      <c r="E85" s="133" t="s">
        <v>162</v>
      </c>
      <c r="F85" s="58"/>
      <c r="G85" s="11"/>
      <c r="H85" s="1">
        <f t="shared" si="27"/>
        <v>0</v>
      </c>
      <c r="I85" s="11"/>
      <c r="J85" s="1">
        <f t="shared" si="21"/>
        <v>0</v>
      </c>
      <c r="K85" s="1">
        <f t="shared" si="22"/>
        <v>0</v>
      </c>
      <c r="L85" s="1">
        <f t="shared" si="23"/>
        <v>0</v>
      </c>
      <c r="M85" s="1">
        <f t="shared" si="24"/>
        <v>0</v>
      </c>
      <c r="N85" s="1">
        <f t="shared" si="25"/>
        <v>0</v>
      </c>
      <c r="O85" s="26">
        <f t="shared" si="26"/>
        <v>0</v>
      </c>
    </row>
    <row r="86" spans="1:15" s="9" customFormat="1" ht="154.5" customHeight="1" x14ac:dyDescent="0.25">
      <c r="A86" s="25">
        <v>73</v>
      </c>
      <c r="B86" s="27" t="s">
        <v>153</v>
      </c>
      <c r="C86" s="12"/>
      <c r="D86" s="132">
        <v>1</v>
      </c>
      <c r="E86" s="133" t="s">
        <v>162</v>
      </c>
      <c r="F86" s="58"/>
      <c r="G86" s="11"/>
      <c r="H86" s="1">
        <f t="shared" si="27"/>
        <v>0</v>
      </c>
      <c r="I86" s="11"/>
      <c r="J86" s="1">
        <f t="shared" si="21"/>
        <v>0</v>
      </c>
      <c r="K86" s="1">
        <f t="shared" si="22"/>
        <v>0</v>
      </c>
      <c r="L86" s="1">
        <f t="shared" si="23"/>
        <v>0</v>
      </c>
      <c r="M86" s="1">
        <f t="shared" si="24"/>
        <v>0</v>
      </c>
      <c r="N86" s="1">
        <f t="shared" si="25"/>
        <v>0</v>
      </c>
      <c r="O86" s="26">
        <f t="shared" si="26"/>
        <v>0</v>
      </c>
    </row>
    <row r="87" spans="1:15" s="9" customFormat="1" ht="148.5" customHeight="1" x14ac:dyDescent="0.25">
      <c r="A87" s="25">
        <v>74</v>
      </c>
      <c r="B87" s="27" t="s">
        <v>154</v>
      </c>
      <c r="C87" s="12"/>
      <c r="D87" s="132">
        <v>1</v>
      </c>
      <c r="E87" s="133" t="s">
        <v>162</v>
      </c>
      <c r="F87" s="58"/>
      <c r="G87" s="11"/>
      <c r="H87" s="1">
        <f t="shared" si="27"/>
        <v>0</v>
      </c>
      <c r="I87" s="11"/>
      <c r="J87" s="1">
        <f t="shared" si="21"/>
        <v>0</v>
      </c>
      <c r="K87" s="1">
        <f t="shared" si="22"/>
        <v>0</v>
      </c>
      <c r="L87" s="1">
        <f t="shared" si="23"/>
        <v>0</v>
      </c>
      <c r="M87" s="1">
        <f t="shared" si="24"/>
        <v>0</v>
      </c>
      <c r="N87" s="1">
        <f t="shared" si="25"/>
        <v>0</v>
      </c>
      <c r="O87" s="26">
        <f t="shared" si="26"/>
        <v>0</v>
      </c>
    </row>
    <row r="88" spans="1:15" s="9" customFormat="1" ht="162" customHeight="1" x14ac:dyDescent="0.25">
      <c r="A88" s="25">
        <v>75</v>
      </c>
      <c r="B88" s="27" t="s">
        <v>155</v>
      </c>
      <c r="C88" s="12"/>
      <c r="D88" s="132">
        <v>1</v>
      </c>
      <c r="E88" s="133" t="s">
        <v>162</v>
      </c>
      <c r="F88" s="58"/>
      <c r="G88" s="11"/>
      <c r="H88" s="1">
        <f t="shared" si="27"/>
        <v>0</v>
      </c>
      <c r="I88" s="11"/>
      <c r="J88" s="1">
        <f t="shared" si="21"/>
        <v>0</v>
      </c>
      <c r="K88" s="1">
        <f t="shared" si="22"/>
        <v>0</v>
      </c>
      <c r="L88" s="1">
        <f t="shared" si="23"/>
        <v>0</v>
      </c>
      <c r="M88" s="1">
        <f t="shared" si="24"/>
        <v>0</v>
      </c>
      <c r="N88" s="1">
        <f t="shared" si="25"/>
        <v>0</v>
      </c>
      <c r="O88" s="26">
        <f t="shared" si="26"/>
        <v>0</v>
      </c>
    </row>
    <row r="89" spans="1:15" s="9" customFormat="1" ht="158.25" customHeight="1" x14ac:dyDescent="0.25">
      <c r="A89" s="25">
        <v>76</v>
      </c>
      <c r="B89" s="27" t="s">
        <v>156</v>
      </c>
      <c r="C89" s="12"/>
      <c r="D89" s="132">
        <v>1</v>
      </c>
      <c r="E89" s="133" t="s">
        <v>162</v>
      </c>
      <c r="F89" s="58"/>
      <c r="G89" s="11"/>
      <c r="H89" s="1">
        <f t="shared" si="27"/>
        <v>0</v>
      </c>
      <c r="I89" s="11"/>
      <c r="J89" s="1">
        <f t="shared" si="21"/>
        <v>0</v>
      </c>
      <c r="K89" s="1">
        <f t="shared" si="22"/>
        <v>0</v>
      </c>
      <c r="L89" s="1">
        <f t="shared" si="23"/>
        <v>0</v>
      </c>
      <c r="M89" s="1">
        <f t="shared" si="24"/>
        <v>0</v>
      </c>
      <c r="N89" s="1">
        <f t="shared" si="25"/>
        <v>0</v>
      </c>
      <c r="O89" s="26">
        <f t="shared" si="26"/>
        <v>0</v>
      </c>
    </row>
    <row r="90" spans="1:15" s="9" customFormat="1" ht="160.5" customHeight="1" x14ac:dyDescent="0.25">
      <c r="A90" s="25">
        <v>77</v>
      </c>
      <c r="B90" s="27" t="s">
        <v>157</v>
      </c>
      <c r="C90" s="12"/>
      <c r="D90" s="132">
        <v>1</v>
      </c>
      <c r="E90" s="133" t="s">
        <v>162</v>
      </c>
      <c r="F90" s="58"/>
      <c r="G90" s="11"/>
      <c r="H90" s="1">
        <f t="shared" si="27"/>
        <v>0</v>
      </c>
      <c r="I90" s="11"/>
      <c r="J90" s="1">
        <f t="shared" si="21"/>
        <v>0</v>
      </c>
      <c r="K90" s="1">
        <f t="shared" si="22"/>
        <v>0</v>
      </c>
      <c r="L90" s="1">
        <f t="shared" si="23"/>
        <v>0</v>
      </c>
      <c r="M90" s="1">
        <f t="shared" si="24"/>
        <v>0</v>
      </c>
      <c r="N90" s="1">
        <f t="shared" si="25"/>
        <v>0</v>
      </c>
      <c r="O90" s="26">
        <f t="shared" si="26"/>
        <v>0</v>
      </c>
    </row>
    <row r="91" spans="1:15" s="9" customFormat="1" ht="156" customHeight="1" x14ac:dyDescent="0.25">
      <c r="A91" s="25">
        <v>78</v>
      </c>
      <c r="B91" s="27" t="s">
        <v>158</v>
      </c>
      <c r="C91" s="12"/>
      <c r="D91" s="132">
        <v>1</v>
      </c>
      <c r="E91" s="133" t="s">
        <v>162</v>
      </c>
      <c r="F91" s="58"/>
      <c r="G91" s="11"/>
      <c r="H91" s="1">
        <f t="shared" si="27"/>
        <v>0</v>
      </c>
      <c r="I91" s="11"/>
      <c r="J91" s="1">
        <f t="shared" si="21"/>
        <v>0</v>
      </c>
      <c r="K91" s="1">
        <f t="shared" si="22"/>
        <v>0</v>
      </c>
      <c r="L91" s="1">
        <f t="shared" si="23"/>
        <v>0</v>
      </c>
      <c r="M91" s="1">
        <f t="shared" si="24"/>
        <v>0</v>
      </c>
      <c r="N91" s="1">
        <f t="shared" si="25"/>
        <v>0</v>
      </c>
      <c r="O91" s="26">
        <f t="shared" si="26"/>
        <v>0</v>
      </c>
    </row>
    <row r="92" spans="1:15" s="9" customFormat="1" ht="147.75" customHeight="1" x14ac:dyDescent="0.25">
      <c r="A92" s="25">
        <v>79</v>
      </c>
      <c r="B92" s="27" t="s">
        <v>159</v>
      </c>
      <c r="C92" s="12"/>
      <c r="D92" s="132">
        <v>1</v>
      </c>
      <c r="E92" s="133" t="s">
        <v>162</v>
      </c>
      <c r="F92" s="58"/>
      <c r="G92" s="11"/>
      <c r="H92" s="1">
        <f t="shared" si="27"/>
        <v>0</v>
      </c>
      <c r="I92" s="11"/>
      <c r="J92" s="1">
        <f t="shared" si="21"/>
        <v>0</v>
      </c>
      <c r="K92" s="1">
        <f t="shared" si="22"/>
        <v>0</v>
      </c>
      <c r="L92" s="1">
        <f t="shared" si="23"/>
        <v>0</v>
      </c>
      <c r="M92" s="1">
        <f t="shared" si="24"/>
        <v>0</v>
      </c>
      <c r="N92" s="1">
        <f t="shared" si="25"/>
        <v>0</v>
      </c>
      <c r="O92" s="26">
        <f t="shared" si="26"/>
        <v>0</v>
      </c>
    </row>
    <row r="93" spans="1:15" s="9" customFormat="1" ht="165" customHeight="1" x14ac:dyDescent="0.25">
      <c r="A93" s="25">
        <v>80</v>
      </c>
      <c r="B93" s="27" t="s">
        <v>160</v>
      </c>
      <c r="C93" s="12"/>
      <c r="D93" s="132">
        <v>1</v>
      </c>
      <c r="E93" s="133" t="s">
        <v>162</v>
      </c>
      <c r="F93" s="58"/>
      <c r="G93" s="11"/>
      <c r="H93" s="1">
        <f t="shared" si="27"/>
        <v>0</v>
      </c>
      <c r="I93" s="11"/>
      <c r="J93" s="1">
        <f t="shared" si="21"/>
        <v>0</v>
      </c>
      <c r="K93" s="1">
        <f t="shared" si="22"/>
        <v>0</v>
      </c>
      <c r="L93" s="1">
        <f t="shared" si="23"/>
        <v>0</v>
      </c>
      <c r="M93" s="1">
        <f t="shared" si="24"/>
        <v>0</v>
      </c>
      <c r="N93" s="1">
        <f t="shared" si="25"/>
        <v>0</v>
      </c>
      <c r="O93" s="26">
        <f t="shared" si="26"/>
        <v>0</v>
      </c>
    </row>
    <row r="94" spans="1:15" s="9" customFormat="1" ht="148.5" customHeight="1" thickBot="1" x14ac:dyDescent="0.3">
      <c r="A94" s="25">
        <v>81</v>
      </c>
      <c r="B94" s="27" t="s">
        <v>161</v>
      </c>
      <c r="C94" s="12"/>
      <c r="D94" s="132">
        <v>1</v>
      </c>
      <c r="E94" s="133" t="s">
        <v>163</v>
      </c>
      <c r="F94" s="58"/>
      <c r="G94" s="11"/>
      <c r="H94" s="1">
        <f t="shared" si="27"/>
        <v>0</v>
      </c>
      <c r="I94" s="11"/>
      <c r="J94" s="1">
        <f t="shared" si="21"/>
        <v>0</v>
      </c>
      <c r="K94" s="1">
        <f t="shared" si="22"/>
        <v>0</v>
      </c>
      <c r="L94" s="1">
        <f t="shared" si="23"/>
        <v>0</v>
      </c>
      <c r="M94" s="1">
        <f t="shared" si="24"/>
        <v>0</v>
      </c>
      <c r="N94" s="1">
        <f t="shared" si="25"/>
        <v>0</v>
      </c>
      <c r="O94" s="26">
        <f t="shared" si="26"/>
        <v>0</v>
      </c>
    </row>
    <row r="95" spans="1:15" s="9" customFormat="1" ht="42" customHeight="1" thickBot="1" x14ac:dyDescent="0.3">
      <c r="A95" s="91" t="s">
        <v>26</v>
      </c>
      <c r="B95" s="92"/>
      <c r="C95" s="92"/>
      <c r="D95" s="92"/>
      <c r="E95" s="92"/>
      <c r="F95" s="92"/>
      <c r="G95" s="92"/>
      <c r="H95" s="92"/>
      <c r="I95" s="92"/>
      <c r="J95" s="92"/>
      <c r="K95" s="92"/>
      <c r="L95" s="103" t="s">
        <v>27</v>
      </c>
      <c r="M95" s="104"/>
      <c r="N95" s="104"/>
      <c r="O95" s="35">
        <f>SUMIF(G:G,0%,L:L)+SUMIF(G:G,"",L:L)</f>
        <v>0</v>
      </c>
    </row>
    <row r="96" spans="1:15" s="9" customFormat="1" ht="39" customHeight="1" x14ac:dyDescent="0.25">
      <c r="A96" s="75" t="s">
        <v>78</v>
      </c>
      <c r="B96" s="76"/>
      <c r="C96" s="76"/>
      <c r="D96" s="76"/>
      <c r="E96" s="76"/>
      <c r="F96" s="76"/>
      <c r="G96" s="76"/>
      <c r="H96" s="76"/>
      <c r="I96" s="76"/>
      <c r="J96" s="76"/>
      <c r="K96" s="77"/>
      <c r="L96" s="97" t="s">
        <v>28</v>
      </c>
      <c r="M96" s="98"/>
      <c r="N96" s="98"/>
      <c r="O96" s="36">
        <f>SUMIF(G:G,5%,L:L)</f>
        <v>0</v>
      </c>
    </row>
    <row r="97" spans="1:17" s="9" customFormat="1" ht="30" customHeight="1" x14ac:dyDescent="0.25">
      <c r="A97" s="78"/>
      <c r="B97" s="79"/>
      <c r="C97" s="79"/>
      <c r="D97" s="79"/>
      <c r="E97" s="79"/>
      <c r="F97" s="79"/>
      <c r="G97" s="79"/>
      <c r="H97" s="79"/>
      <c r="I97" s="79"/>
      <c r="J97" s="79"/>
      <c r="K97" s="80"/>
      <c r="L97" s="97" t="s">
        <v>29</v>
      </c>
      <c r="M97" s="98"/>
      <c r="N97" s="98"/>
      <c r="O97" s="36">
        <f>SUMIF(G:G,19%,L:L)</f>
        <v>0</v>
      </c>
    </row>
    <row r="98" spans="1:17" s="9" customFormat="1" ht="30" customHeight="1" x14ac:dyDescent="0.25">
      <c r="A98" s="78"/>
      <c r="B98" s="79"/>
      <c r="C98" s="79"/>
      <c r="D98" s="79"/>
      <c r="E98" s="79"/>
      <c r="F98" s="79"/>
      <c r="G98" s="79"/>
      <c r="H98" s="79"/>
      <c r="I98" s="79"/>
      <c r="J98" s="79"/>
      <c r="K98" s="80"/>
      <c r="L98" s="99" t="s">
        <v>22</v>
      </c>
      <c r="M98" s="100"/>
      <c r="N98" s="100"/>
      <c r="O98" s="37">
        <f>SUM(O95:O97)</f>
        <v>0</v>
      </c>
    </row>
    <row r="99" spans="1:17" s="9" customFormat="1" ht="30" customHeight="1" x14ac:dyDescent="0.25">
      <c r="A99" s="78"/>
      <c r="B99" s="79"/>
      <c r="C99" s="79"/>
      <c r="D99" s="79"/>
      <c r="E99" s="79"/>
      <c r="F99" s="79"/>
      <c r="G99" s="79"/>
      <c r="H99" s="79"/>
      <c r="I99" s="79"/>
      <c r="J99" s="79"/>
      <c r="K99" s="80"/>
      <c r="L99" s="101" t="s">
        <v>30</v>
      </c>
      <c r="M99" s="102"/>
      <c r="N99" s="102"/>
      <c r="O99" s="38">
        <f>SUMIF(G:G,5%,M:M)</f>
        <v>0</v>
      </c>
    </row>
    <row r="100" spans="1:17" s="9" customFormat="1" ht="30" customHeight="1" x14ac:dyDescent="0.25">
      <c r="A100" s="78"/>
      <c r="B100" s="79"/>
      <c r="C100" s="79"/>
      <c r="D100" s="79"/>
      <c r="E100" s="79"/>
      <c r="F100" s="79"/>
      <c r="G100" s="79"/>
      <c r="H100" s="79"/>
      <c r="I100" s="79"/>
      <c r="J100" s="79"/>
      <c r="K100" s="80"/>
      <c r="L100" s="101" t="s">
        <v>31</v>
      </c>
      <c r="M100" s="102"/>
      <c r="N100" s="102"/>
      <c r="O100" s="38">
        <f>SUMIF(G:G,19%,M:M)</f>
        <v>0</v>
      </c>
    </row>
    <row r="101" spans="1:17" s="9" customFormat="1" ht="30" customHeight="1" x14ac:dyDescent="0.25">
      <c r="A101" s="78"/>
      <c r="B101" s="79"/>
      <c r="C101" s="79"/>
      <c r="D101" s="79"/>
      <c r="E101" s="79"/>
      <c r="F101" s="79"/>
      <c r="G101" s="79"/>
      <c r="H101" s="79"/>
      <c r="I101" s="79"/>
      <c r="J101" s="79"/>
      <c r="K101" s="80"/>
      <c r="L101" s="99" t="s">
        <v>32</v>
      </c>
      <c r="M101" s="100"/>
      <c r="N101" s="100"/>
      <c r="O101" s="37">
        <f>SUM(O99:O100)</f>
        <v>0</v>
      </c>
    </row>
    <row r="102" spans="1:17" s="9" customFormat="1" ht="30" customHeight="1" x14ac:dyDescent="0.25">
      <c r="A102" s="78"/>
      <c r="B102" s="79"/>
      <c r="C102" s="79"/>
      <c r="D102" s="79"/>
      <c r="E102" s="79"/>
      <c r="F102" s="79"/>
      <c r="G102" s="79"/>
      <c r="H102" s="79"/>
      <c r="I102" s="79"/>
      <c r="J102" s="79"/>
      <c r="K102" s="80"/>
      <c r="L102" s="97" t="s">
        <v>33</v>
      </c>
      <c r="M102" s="98"/>
      <c r="N102" s="98"/>
      <c r="O102" s="36">
        <f>SUMIF(I:I,8%,N:N)</f>
        <v>0</v>
      </c>
    </row>
    <row r="103" spans="1:17" s="9" customFormat="1" ht="37.5" customHeight="1" x14ac:dyDescent="0.25">
      <c r="A103" s="78"/>
      <c r="B103" s="79"/>
      <c r="C103" s="79"/>
      <c r="D103" s="79"/>
      <c r="E103" s="79"/>
      <c r="F103" s="79"/>
      <c r="G103" s="79"/>
      <c r="H103" s="79"/>
      <c r="I103" s="79"/>
      <c r="J103" s="79"/>
      <c r="K103" s="80"/>
      <c r="L103" s="95" t="s">
        <v>34</v>
      </c>
      <c r="M103" s="96"/>
      <c r="N103" s="96"/>
      <c r="O103" s="37">
        <f>SUM(O102)</f>
        <v>0</v>
      </c>
    </row>
    <row r="104" spans="1:17" s="9" customFormat="1" ht="32.25" customHeight="1" thickBot="1" x14ac:dyDescent="0.3">
      <c r="A104" s="81"/>
      <c r="B104" s="82"/>
      <c r="C104" s="82"/>
      <c r="D104" s="82"/>
      <c r="E104" s="82"/>
      <c r="F104" s="82"/>
      <c r="G104" s="82"/>
      <c r="H104" s="82"/>
      <c r="I104" s="82"/>
      <c r="J104" s="82"/>
      <c r="K104" s="83"/>
      <c r="L104" s="93" t="s">
        <v>35</v>
      </c>
      <c r="M104" s="94"/>
      <c r="N104" s="94"/>
      <c r="O104" s="39">
        <f>+O98+O101+O103</f>
        <v>0</v>
      </c>
    </row>
    <row r="106" spans="1:17" ht="50.1" customHeight="1" thickBot="1" x14ac:dyDescent="0.3">
      <c r="B106" s="84"/>
      <c r="C106" s="84"/>
    </row>
    <row r="107" spans="1:17" x14ac:dyDescent="0.25">
      <c r="B107" s="62" t="s">
        <v>36</v>
      </c>
      <c r="C107" s="62"/>
    </row>
    <row r="108" spans="1:17" ht="15" customHeight="1" x14ac:dyDescent="0.25">
      <c r="M108" s="41"/>
      <c r="N108" s="42"/>
      <c r="O108" s="43"/>
    </row>
    <row r="109" spans="1:17" ht="15.75" customHeight="1" x14ac:dyDescent="0.25">
      <c r="M109" s="41"/>
      <c r="N109" s="42"/>
      <c r="O109" s="43"/>
    </row>
    <row r="110" spans="1:17" ht="15" customHeight="1" x14ac:dyDescent="0.25">
      <c r="A110" s="10" t="s">
        <v>37</v>
      </c>
      <c r="M110" s="41"/>
      <c r="N110" s="42"/>
      <c r="O110" s="43"/>
    </row>
    <row r="111" spans="1:17" x14ac:dyDescent="0.25">
      <c r="A111" s="61" t="s">
        <v>38</v>
      </c>
      <c r="B111" s="61"/>
      <c r="C111" s="61"/>
      <c r="D111" s="61"/>
      <c r="E111" s="61"/>
      <c r="F111" s="61"/>
      <c r="G111" s="61"/>
      <c r="H111" s="61"/>
      <c r="I111" s="61"/>
      <c r="J111" s="61"/>
      <c r="K111" s="61"/>
      <c r="L111" s="61"/>
      <c r="M111" s="61"/>
      <c r="N111" s="61"/>
      <c r="O111" s="61"/>
      <c r="P111" s="2"/>
      <c r="Q111" s="2"/>
    </row>
    <row r="112" spans="1:17" ht="15" customHeight="1" x14ac:dyDescent="0.25">
      <c r="A112" s="60" t="s">
        <v>39</v>
      </c>
      <c r="B112" s="60"/>
      <c r="C112" s="60"/>
      <c r="D112" s="60"/>
      <c r="E112" s="60"/>
      <c r="F112" s="60"/>
      <c r="G112" s="60"/>
      <c r="H112" s="60"/>
      <c r="I112" s="60"/>
      <c r="J112" s="60"/>
      <c r="K112" s="60"/>
      <c r="L112" s="60"/>
      <c r="M112" s="60"/>
      <c r="N112" s="60"/>
      <c r="O112" s="60"/>
      <c r="P112" s="40"/>
      <c r="Q112" s="40"/>
    </row>
    <row r="113" spans="1:17" x14ac:dyDescent="0.25">
      <c r="A113" s="59" t="s">
        <v>40</v>
      </c>
      <c r="B113" s="59"/>
      <c r="C113" s="59"/>
      <c r="D113" s="59"/>
      <c r="E113" s="59"/>
      <c r="F113" s="59"/>
      <c r="G113" s="59"/>
      <c r="H113" s="59"/>
      <c r="I113" s="59"/>
      <c r="J113" s="59"/>
      <c r="K113" s="59"/>
      <c r="L113" s="59"/>
      <c r="M113" s="59"/>
      <c r="N113" s="59"/>
      <c r="O113" s="59"/>
      <c r="P113" s="5"/>
      <c r="Q113" s="5"/>
    </row>
    <row r="114" spans="1:17" x14ac:dyDescent="0.25">
      <c r="A114" s="59" t="s">
        <v>41</v>
      </c>
      <c r="B114" s="59"/>
      <c r="C114" s="59"/>
      <c r="D114" s="59"/>
      <c r="E114" s="59"/>
      <c r="F114" s="59"/>
      <c r="G114" s="59"/>
      <c r="H114" s="59"/>
      <c r="I114" s="59"/>
      <c r="J114" s="59"/>
      <c r="K114" s="59"/>
      <c r="L114" s="59"/>
      <c r="M114" s="59"/>
      <c r="N114" s="59"/>
      <c r="O114" s="59"/>
      <c r="P114" s="5"/>
      <c r="Q114" s="5"/>
    </row>
    <row r="115" spans="1:17" x14ac:dyDescent="0.25">
      <c r="K115" s="2"/>
      <c r="L115" s="2"/>
      <c r="M115" s="2"/>
      <c r="N115" s="2"/>
    </row>
    <row r="157" spans="11:15" s="2" customFormat="1" x14ac:dyDescent="0.25">
      <c r="K157" s="4"/>
      <c r="L157" s="4"/>
      <c r="M157" s="4"/>
      <c r="N157" s="4"/>
      <c r="O157" s="4"/>
    </row>
    <row r="158" spans="11:15" s="2" customFormat="1" x14ac:dyDescent="0.25">
      <c r="K158" s="4"/>
      <c r="L158" s="4"/>
      <c r="M158" s="4"/>
      <c r="N158" s="4"/>
      <c r="O158" s="4"/>
    </row>
    <row r="159" spans="11:15" s="2" customFormat="1" x14ac:dyDescent="0.25">
      <c r="K159" s="4"/>
      <c r="L159" s="4"/>
      <c r="M159" s="4"/>
      <c r="N159" s="4"/>
      <c r="O159" s="4"/>
    </row>
    <row r="160" spans="11:15" s="2" customFormat="1" x14ac:dyDescent="0.25">
      <c r="K160" s="4"/>
      <c r="L160" s="4"/>
      <c r="M160" s="4"/>
      <c r="N160" s="4"/>
      <c r="O160" s="4"/>
    </row>
  </sheetData>
  <sheetProtection algorithmName="SHA-512" hashValue="4V9yk0LRrOIxSbdMYpsixe8u6qN1otaI00ycMkf4woS2TGvI0g4roi8RFxY1sdQV/93WA9N8PB1ZoGYi4dYSow==" saltValue="0lvVGGJ/mi/VsakltaQ5gA==" spinCount="100000" sheet="1" selectLockedCells="1"/>
  <mergeCells count="35">
    <mergeCell ref="L99:N99"/>
    <mergeCell ref="L98:N98"/>
    <mergeCell ref="L97:N97"/>
    <mergeCell ref="L96:N96"/>
    <mergeCell ref="L95:N95"/>
    <mergeCell ref="L104:N104"/>
    <mergeCell ref="L103:N103"/>
    <mergeCell ref="L102:N102"/>
    <mergeCell ref="L101:N101"/>
    <mergeCell ref="L100:N100"/>
    <mergeCell ref="A96:K104"/>
    <mergeCell ref="F9:I9"/>
    <mergeCell ref="B106:C106"/>
    <mergeCell ref="A9:B11"/>
    <mergeCell ref="D9:E9"/>
    <mergeCell ref="D11:E11"/>
    <mergeCell ref="A95:K95"/>
    <mergeCell ref="M11:N11"/>
    <mergeCell ref="M9:N9"/>
    <mergeCell ref="K9:L9"/>
    <mergeCell ref="K11:L11"/>
    <mergeCell ref="F11:I11"/>
    <mergeCell ref="A2:A5"/>
    <mergeCell ref="B2:M2"/>
    <mergeCell ref="N2:O2"/>
    <mergeCell ref="B3:M3"/>
    <mergeCell ref="N3:O3"/>
    <mergeCell ref="B4:M5"/>
    <mergeCell ref="N4:O4"/>
    <mergeCell ref="N5:O5"/>
    <mergeCell ref="A114:O114"/>
    <mergeCell ref="A113:O113"/>
    <mergeCell ref="A112:O112"/>
    <mergeCell ref="A111:O111"/>
    <mergeCell ref="B107:C10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9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4000000}">
          <x14:formula1>
            <xm:f>Cálculos!$D$7:$D$9</xm:f>
          </x14:formula1>
          <xm:sqref>G62:G63</xm:sqref>
        </x14:dataValidation>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G14:G61 G64:G94</xm:sqref>
        </x14:dataValidation>
        <x14:dataValidation type="list" allowBlank="1" showInputMessage="1" showErrorMessage="1" xr:uid="{00000000-0002-0000-0000-000008000000}">
          <x14:formula1>
            <xm:f>Cálculos!$F$7:$F$8</xm:f>
          </x14:formula1>
          <xm:sqref>I14:I94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3"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6"/>
    </row>
    <row r="3" spans="2:11" ht="15" customHeight="1" x14ac:dyDescent="0.25">
      <c r="B3" s="125"/>
      <c r="C3" s="125"/>
      <c r="D3" s="116" t="s">
        <v>2</v>
      </c>
      <c r="E3" s="118"/>
      <c r="F3" s="118"/>
      <c r="G3" s="118"/>
      <c r="H3" s="117"/>
      <c r="I3" s="116" t="s">
        <v>77</v>
      </c>
      <c r="J3" s="117"/>
      <c r="K3" s="55"/>
    </row>
    <row r="4" spans="2:11" ht="15" customHeight="1" x14ac:dyDescent="0.25">
      <c r="B4" s="125"/>
      <c r="C4" s="125"/>
      <c r="D4" s="119" t="s">
        <v>3</v>
      </c>
      <c r="E4" s="120"/>
      <c r="F4" s="120"/>
      <c r="G4" s="120"/>
      <c r="H4" s="121"/>
      <c r="I4" s="116" t="s">
        <v>79</v>
      </c>
      <c r="J4" s="117"/>
      <c r="K4" s="55"/>
    </row>
    <row r="5" spans="2:11" ht="15" customHeight="1" x14ac:dyDescent="0.25">
      <c r="B5" s="125"/>
      <c r="C5" s="125"/>
      <c r="D5" s="122"/>
      <c r="E5" s="123"/>
      <c r="F5" s="123"/>
      <c r="G5" s="123"/>
      <c r="H5" s="124"/>
      <c r="I5" s="116" t="s">
        <v>47</v>
      </c>
      <c r="J5" s="117"/>
      <c r="K5" s="55"/>
    </row>
    <row r="6" spans="2:11" x14ac:dyDescent="0.25">
      <c r="K6" s="47"/>
    </row>
    <row r="7" spans="2:11" ht="15.75" customHeight="1" x14ac:dyDescent="0.25">
      <c r="B7" s="114" t="s">
        <v>48</v>
      </c>
      <c r="C7" s="114"/>
      <c r="D7" s="114"/>
      <c r="E7" s="114"/>
      <c r="F7" s="114"/>
      <c r="G7" s="114"/>
      <c r="H7" s="114"/>
      <c r="I7" s="114"/>
      <c r="J7" s="114"/>
      <c r="K7" s="52"/>
    </row>
    <row r="8" spans="2:11" ht="15.75" customHeight="1" x14ac:dyDescent="0.25">
      <c r="B8" s="111" t="s">
        <v>49</v>
      </c>
      <c r="C8" s="111" t="s">
        <v>50</v>
      </c>
      <c r="D8" s="111"/>
      <c r="E8" s="111"/>
      <c r="F8" s="111"/>
      <c r="G8" s="114" t="s">
        <v>51</v>
      </c>
      <c r="H8" s="114"/>
      <c r="I8" s="114"/>
      <c r="J8" s="114"/>
      <c r="K8" s="52"/>
    </row>
    <row r="9" spans="2:11" ht="15.75" customHeight="1" x14ac:dyDescent="0.25">
      <c r="B9" s="111"/>
      <c r="C9" s="51" t="s">
        <v>52</v>
      </c>
      <c r="D9" s="51" t="s">
        <v>53</v>
      </c>
      <c r="E9" s="111" t="s">
        <v>54</v>
      </c>
      <c r="F9" s="111"/>
      <c r="G9" s="114"/>
      <c r="H9" s="114"/>
      <c r="I9" s="114"/>
      <c r="J9" s="114"/>
      <c r="K9" s="52"/>
    </row>
    <row r="10" spans="2:11" ht="15.75" customHeight="1" x14ac:dyDescent="0.25">
      <c r="B10" s="49">
        <v>1</v>
      </c>
      <c r="C10" s="49">
        <v>2021</v>
      </c>
      <c r="D10" s="49">
        <v>5</v>
      </c>
      <c r="E10" s="112">
        <v>24</v>
      </c>
      <c r="F10" s="112"/>
      <c r="G10" s="126" t="s">
        <v>55</v>
      </c>
      <c r="H10" s="126"/>
      <c r="I10" s="126"/>
      <c r="J10" s="126"/>
      <c r="K10" s="54"/>
    </row>
    <row r="11" spans="2:11" ht="57.75" customHeight="1" x14ac:dyDescent="0.25">
      <c r="B11" s="49">
        <v>2</v>
      </c>
      <c r="C11" s="49">
        <v>2022</v>
      </c>
      <c r="D11" s="49">
        <v>5</v>
      </c>
      <c r="E11" s="105">
        <v>31</v>
      </c>
      <c r="F11" s="106"/>
      <c r="G11" s="107" t="s">
        <v>56</v>
      </c>
      <c r="H11" s="108"/>
      <c r="I11" s="108"/>
      <c r="J11" s="109"/>
      <c r="K11" s="54"/>
    </row>
    <row r="12" spans="2:11" ht="82.5" customHeight="1" x14ac:dyDescent="0.25">
      <c r="B12" s="49">
        <v>3</v>
      </c>
      <c r="C12" s="49">
        <v>2022</v>
      </c>
      <c r="D12" s="49">
        <v>7</v>
      </c>
      <c r="E12" s="105">
        <v>27</v>
      </c>
      <c r="F12" s="106"/>
      <c r="G12" s="107" t="s">
        <v>57</v>
      </c>
      <c r="H12" s="108"/>
      <c r="I12" s="108"/>
      <c r="J12" s="109"/>
      <c r="K12" s="54"/>
    </row>
    <row r="13" spans="2:11" ht="100.5" customHeight="1" x14ac:dyDescent="0.25">
      <c r="B13" s="49">
        <v>4</v>
      </c>
      <c r="C13" s="49">
        <v>2023</v>
      </c>
      <c r="D13" s="49">
        <v>11</v>
      </c>
      <c r="E13" s="105">
        <v>30</v>
      </c>
      <c r="F13" s="106"/>
      <c r="G13" s="107" t="s">
        <v>72</v>
      </c>
      <c r="H13" s="108"/>
      <c r="I13" s="108"/>
      <c r="J13" s="109"/>
      <c r="K13" s="54"/>
    </row>
    <row r="14" spans="2:11" ht="70.5" customHeight="1" x14ac:dyDescent="0.25">
      <c r="B14" s="49">
        <v>5</v>
      </c>
      <c r="C14" s="49">
        <v>2024</v>
      </c>
      <c r="D14" s="57" t="s">
        <v>71</v>
      </c>
      <c r="E14" s="105">
        <v>27</v>
      </c>
      <c r="F14" s="106"/>
      <c r="G14" s="107" t="s">
        <v>73</v>
      </c>
      <c r="H14" s="108"/>
      <c r="I14" s="108"/>
      <c r="J14" s="109"/>
      <c r="K14" s="54"/>
    </row>
    <row r="15" spans="2:11" ht="76.5" customHeight="1" x14ac:dyDescent="0.25">
      <c r="B15" s="49">
        <v>6</v>
      </c>
      <c r="C15" s="49">
        <v>2024</v>
      </c>
      <c r="D15" s="57" t="s">
        <v>74</v>
      </c>
      <c r="E15" s="105"/>
      <c r="F15" s="106"/>
      <c r="G15" s="107" t="s">
        <v>76</v>
      </c>
      <c r="H15" s="108"/>
      <c r="I15" s="108"/>
      <c r="J15" s="109"/>
      <c r="K15" s="54"/>
    </row>
    <row r="16" spans="2:11" ht="15.75" customHeight="1" x14ac:dyDescent="0.25">
      <c r="B16" s="111" t="s">
        <v>58</v>
      </c>
      <c r="C16" s="111"/>
      <c r="D16" s="111"/>
      <c r="E16" s="111"/>
      <c r="F16" s="111"/>
      <c r="G16" s="111"/>
      <c r="H16" s="111"/>
      <c r="I16" s="111"/>
      <c r="J16" s="111"/>
      <c r="K16" s="50"/>
    </row>
    <row r="17" spans="2:11" x14ac:dyDescent="0.25">
      <c r="B17" s="111" t="s">
        <v>59</v>
      </c>
      <c r="C17" s="111"/>
      <c r="D17" s="111"/>
      <c r="E17" s="111"/>
      <c r="F17" s="111" t="s">
        <v>60</v>
      </c>
      <c r="G17" s="111"/>
      <c r="H17" s="111"/>
      <c r="I17" s="111"/>
      <c r="J17" s="111"/>
      <c r="K17" s="50"/>
    </row>
    <row r="18" spans="2:11" ht="15.75" customHeight="1" x14ac:dyDescent="0.25">
      <c r="B18" s="112" t="s">
        <v>61</v>
      </c>
      <c r="C18" s="112"/>
      <c r="D18" s="112"/>
      <c r="E18" s="112"/>
      <c r="F18" s="112" t="s">
        <v>75</v>
      </c>
      <c r="G18" s="112"/>
      <c r="H18" s="112"/>
      <c r="I18" s="112"/>
      <c r="J18" s="112"/>
      <c r="K18" s="48"/>
    </row>
    <row r="19" spans="2:11" x14ac:dyDescent="0.25">
      <c r="B19" s="111" t="s">
        <v>62</v>
      </c>
      <c r="C19" s="111"/>
      <c r="D19" s="111"/>
      <c r="E19" s="111"/>
      <c r="F19" s="111"/>
      <c r="G19" s="111"/>
      <c r="H19" s="111"/>
      <c r="I19" s="111"/>
      <c r="J19" s="111"/>
      <c r="K19" s="50"/>
    </row>
    <row r="20" spans="2:11" x14ac:dyDescent="0.25">
      <c r="B20" s="111" t="s">
        <v>59</v>
      </c>
      <c r="C20" s="111"/>
      <c r="D20" s="111"/>
      <c r="E20" s="111"/>
      <c r="F20" s="111" t="s">
        <v>60</v>
      </c>
      <c r="G20" s="111"/>
      <c r="H20" s="111"/>
      <c r="I20" s="111"/>
      <c r="J20" s="111"/>
      <c r="K20" s="50"/>
    </row>
    <row r="21" spans="2:11" ht="15.75" customHeight="1" x14ac:dyDescent="0.25">
      <c r="B21" s="113" t="s">
        <v>63</v>
      </c>
      <c r="C21" s="113"/>
      <c r="D21" s="113"/>
      <c r="E21" s="113"/>
      <c r="F21" s="113" t="s">
        <v>64</v>
      </c>
      <c r="G21" s="113"/>
      <c r="H21" s="113"/>
      <c r="I21" s="113"/>
      <c r="J21" s="113"/>
      <c r="K21" s="53"/>
    </row>
    <row r="22" spans="2:11" ht="15.75" customHeight="1" x14ac:dyDescent="0.25">
      <c r="B22" s="114" t="s">
        <v>65</v>
      </c>
      <c r="C22" s="114"/>
      <c r="D22" s="114"/>
      <c r="E22" s="114"/>
      <c r="F22" s="114"/>
      <c r="G22" s="114"/>
      <c r="H22" s="114"/>
      <c r="I22" s="114"/>
      <c r="J22" s="114"/>
      <c r="K22" s="52"/>
    </row>
    <row r="23" spans="2:11" x14ac:dyDescent="0.25">
      <c r="B23" s="111" t="s">
        <v>59</v>
      </c>
      <c r="C23" s="111"/>
      <c r="D23" s="111"/>
      <c r="E23" s="111" t="s">
        <v>60</v>
      </c>
      <c r="F23" s="111"/>
      <c r="G23" s="111"/>
      <c r="H23" s="111" t="s">
        <v>66</v>
      </c>
      <c r="I23" s="111"/>
      <c r="J23" s="111"/>
      <c r="K23" s="50"/>
    </row>
    <row r="24" spans="2:11" x14ac:dyDescent="0.25">
      <c r="B24" s="111"/>
      <c r="C24" s="111"/>
      <c r="D24" s="111"/>
      <c r="E24" s="111"/>
      <c r="F24" s="111"/>
      <c r="G24" s="111"/>
      <c r="H24" s="51" t="s">
        <v>52</v>
      </c>
      <c r="I24" s="51" t="s">
        <v>53</v>
      </c>
      <c r="J24" s="51" t="s">
        <v>54</v>
      </c>
      <c r="K24" s="50"/>
    </row>
    <row r="25" spans="2:11" x14ac:dyDescent="0.25">
      <c r="B25" s="112" t="s">
        <v>67</v>
      </c>
      <c r="C25" s="112"/>
      <c r="D25" s="112"/>
      <c r="E25" s="113" t="s">
        <v>68</v>
      </c>
      <c r="F25" s="113"/>
      <c r="G25" s="113"/>
      <c r="H25" s="49">
        <v>2024</v>
      </c>
      <c r="I25" s="57" t="s">
        <v>74</v>
      </c>
      <c r="J25" s="49"/>
      <c r="K25" s="48"/>
    </row>
    <row r="26" spans="2:11" x14ac:dyDescent="0.25">
      <c r="K26" s="47"/>
    </row>
    <row r="27" spans="2:11" ht="56.25" customHeight="1" x14ac:dyDescent="0.25">
      <c r="B27" s="47"/>
      <c r="C27" s="110" t="s">
        <v>69</v>
      </c>
      <c r="D27" s="110"/>
      <c r="E27" s="110"/>
      <c r="F27" s="110"/>
      <c r="G27" s="110"/>
      <c r="H27" s="110"/>
      <c r="I27" s="110"/>
      <c r="K27" s="47"/>
    </row>
    <row r="28" spans="2:11" ht="16.5" customHeight="1" x14ac:dyDescent="0.25">
      <c r="E28" s="115" t="s">
        <v>70</v>
      </c>
      <c r="F28" s="115"/>
      <c r="G28" s="115"/>
      <c r="H28" s="115"/>
      <c r="I28" s="115"/>
      <c r="J28" s="115"/>
      <c r="K28" s="46"/>
    </row>
    <row r="29" spans="2:11" x14ac:dyDescent="0.25">
      <c r="B29" s="47"/>
      <c r="C29" s="47"/>
      <c r="D29" s="47"/>
      <c r="E29" s="115"/>
      <c r="F29" s="115"/>
      <c r="G29" s="115"/>
      <c r="H29" s="115"/>
      <c r="I29" s="115"/>
      <c r="J29" s="115"/>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EXTENSION ZIPAQUIRA</cp:lastModifiedBy>
  <cp:revision/>
  <cp:lastPrinted>2024-07-22T22:04:40Z</cp:lastPrinted>
  <dcterms:created xsi:type="dcterms:W3CDTF">2017-04-28T13:22:52Z</dcterms:created>
  <dcterms:modified xsi:type="dcterms:W3CDTF">2025-04-30T22:04:05Z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