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PROGRAMAS SOCIECONÓMICOS 2025\U-CD-044\"/>
    </mc:Choice>
  </mc:AlternateContent>
  <bookViews>
    <workbookView xWindow="0" yWindow="0" windowWidth="20490" windowHeight="684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9" i="3"/>
  <c r="O17" i="3" l="1"/>
  <c r="F14" i="3"/>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<sst xmlns="http://schemas.openxmlformats.org/spreadsheetml/2006/main" count="97" uniqueCount="82">
  <si>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</si>
  <si>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</si>
  <si>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</si>
  <si>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</si>
  <si>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</si>
  <si>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</si>
  <si>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</si>
  <si>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</si>
  <si>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</si>
  <si>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</si>
  <si>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</si>
  <si>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</si>
  <si>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</si>
  <si>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</si>
  <si>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</si>
  <si>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</si>
  <si>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</si>
  <si>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</si>
  <si>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</si>
  <si>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</si>
  <si>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</si>
  <si>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</si>
  <si>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</si>
  <si>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</si>
  <si>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</si>
  <si>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</si>
  <si>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</si>
  <si>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</si>
  <si>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</si>
  <si>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</si>
  <si>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</si>
  <si>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</si>
  <si>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</si>
  <si>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</si>
  <si>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</si>
  <si>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</si>
  <si>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</si>
  <si>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</si>
  <si>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</si>
  <si>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</si>
  <si>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</si>
  <si>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</si>
  <si>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</si>
  <si>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</si>
  <si>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</si>
  <si>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</si>
  <si>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</si>
  <si>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</si>
  <si>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</si>
  <si>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</si>
  <si>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</si>
  <si>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</si>
  <si>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</si>
  <si>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</si>
  <si>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</si>
  <si>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</si>
  <si>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</si>
  <si>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</si>
  <si>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</si>
  <si>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</si>
  <si>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</si>
  <si>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</si>
  <si>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</si>
  <si>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</si>
  <si>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</si>
  <si>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</si>
  <si>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</si>
  <si>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</si>
  <si>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</si>
  <si>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</si>
  <si>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</si>
  <si>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</si>
  <si>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</si>
  <si>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</si>
  <si>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</si>
  <si>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</si>
  <si>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</si>
  <si>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</si>
  <si>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</si>
  <si>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</si>
  <si>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</si>
  <si>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Plan Complementario para los estudiantes de la Universidad de Cundinamarca, Seccional Ubaté,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</si>
</sst>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10" fontId="1" fillId="0" borderId="27" xfId="0" applyNumberFormat="1" applyFont="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90"/>
      <c r="B2" s="91" t="s">
        <v>0</v>
      </c>
      <c r="C2" s="91"/>
      <c r="D2" s="91"/>
      <c r="E2" s="91"/>
      <c r="F2" s="91"/>
      <c r="G2" s="91"/>
      <c r="H2" s="91"/>
      <c r="I2" s="91"/>
      <c r="J2" s="91"/>
      <c r="K2" s="91"/>
      <c r="L2" s="91"/>
      <c r="M2" s="91"/>
      <c r="N2" s="92" t="s">
        <v>80</v>
      </c>
      <c r="O2" s="92"/>
    </row>
    <row r="3" spans="1:15" ht="15.75" customHeight="1" x14ac:dyDescent="0.25">
      <c r="A3" s="90"/>
      <c r="B3" s="91" t="s">
        <v>2</v>
      </c>
      <c r="C3" s="91"/>
      <c r="D3" s="91"/>
      <c r="E3" s="91"/>
      <c r="F3" s="91"/>
      <c r="G3" s="91"/>
      <c r="H3" s="91"/>
      <c r="I3" s="91"/>
      <c r="J3" s="91"/>
      <c r="K3" s="91"/>
      <c r="L3" s="91"/>
      <c r="M3" s="91"/>
      <c r="N3" s="92" t="s">
        <v>77</v>
      </c>
      <c r="O3" s="92"/>
    </row>
    <row r="4" spans="1:15" ht="16.5" customHeight="1" x14ac:dyDescent="0.25">
      <c r="A4" s="90"/>
      <c r="B4" s="91" t="s">
        <v>3</v>
      </c>
      <c r="C4" s="91"/>
      <c r="D4" s="91"/>
      <c r="E4" s="91"/>
      <c r="F4" s="91"/>
      <c r="G4" s="91"/>
      <c r="H4" s="91"/>
      <c r="I4" s="91"/>
      <c r="J4" s="91"/>
      <c r="K4" s="91"/>
      <c r="L4" s="91"/>
      <c r="M4" s="91"/>
      <c r="N4" s="92" t="s">
        <v>79</v>
      </c>
      <c r="O4" s="92"/>
    </row>
    <row r="5" spans="1:15" ht="15" customHeight="1" x14ac:dyDescent="0.25">
      <c r="A5" s="90"/>
      <c r="B5" s="91"/>
      <c r="C5" s="91"/>
      <c r="D5" s="91"/>
      <c r="E5" s="91"/>
      <c r="F5" s="91"/>
      <c r="G5" s="91"/>
      <c r="H5" s="91"/>
      <c r="I5" s="91"/>
      <c r="J5" s="91"/>
      <c r="K5" s="91"/>
      <c r="L5" s="91"/>
      <c r="M5" s="91"/>
      <c r="N5" s="92" t="s">
        <v>33</v>
      </c>
      <c r="O5" s="92"/>
    </row>
    <row r="7" spans="1:15" x14ac:dyDescent="0.25">
      <c r="A7" s="5" t="s">
        <v>4</v>
      </c>
    </row>
    <row r="8" spans="1:15" ht="9.9499999999999993" customHeight="1" x14ac:dyDescent="0.25">
      <c r="A8" s="6"/>
    </row>
    <row r="9" spans="1:15" ht="30" customHeight="1" x14ac:dyDescent="0.25">
      <c r="A9" s="93" t="s">
        <v>5</v>
      </c>
      <c r="B9" s="94"/>
      <c r="D9" s="79" t="s">
        <v>6</v>
      </c>
      <c r="E9" s="80"/>
      <c r="F9" s="99"/>
      <c r="G9" s="100"/>
      <c r="H9" s="100"/>
      <c r="I9" s="101"/>
      <c r="K9" s="79" t="s">
        <v>7</v>
      </c>
      <c r="L9" s="80"/>
      <c r="M9" s="77"/>
      <c r="N9" s="78"/>
    </row>
    <row r="10" spans="1:15" ht="8.25" customHeight="1" x14ac:dyDescent="0.25">
      <c r="A10" s="95"/>
      <c r="B10" s="96"/>
      <c r="C10" s="7"/>
      <c r="E10" s="8"/>
      <c r="F10" s="8"/>
      <c r="M10" s="8"/>
      <c r="N10" s="2"/>
    </row>
    <row r="11" spans="1:15" ht="30" customHeight="1" x14ac:dyDescent="0.25">
      <c r="A11" s="97"/>
      <c r="B11" s="98"/>
      <c r="D11" s="79" t="s">
        <v>8</v>
      </c>
      <c r="E11" s="80"/>
      <c r="F11" s="81"/>
      <c r="G11" s="82"/>
      <c r="H11" s="82"/>
      <c r="I11" s="83"/>
      <c r="K11" s="79" t="s">
        <v>9</v>
      </c>
      <c r="L11" s="80"/>
      <c r="M11" s="84"/>
      <c r="N11" s="85"/>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71.25" customHeight="1" thickBot="1" x14ac:dyDescent="0.3">
      <c r="A14" s="18">
        <v>1</v>
      </c>
      <c r="B14" s="49" t="s">
        <v>81</v>
      </c>
      <c r="C14" s="33">
        <v>8109</v>
      </c>
      <c r="D14" s="48"/>
      <c r="E14" s="50">
        <v>0.76</v>
      </c>
      <c r="F14" s="34">
        <f>ROUND(D14*E14,0)</f>
        <v>0</v>
      </c>
      <c r="G14" s="10"/>
      <c r="H14" s="1">
        <f>+ROUND(F14*G14,0)</f>
        <v>0</v>
      </c>
      <c r="I14" s="10">
        <v>0.08</v>
      </c>
      <c r="J14" s="1">
        <f>ROUND(F14*I14,0)</f>
        <v>0</v>
      </c>
      <c r="K14" s="1">
        <f>ROUND(F14+H14+J14,0)</f>
        <v>0</v>
      </c>
      <c r="L14" s="1">
        <f>ROUND(F14*C14,0)</f>
        <v>0</v>
      </c>
      <c r="M14" s="1">
        <f>ROUND(G14*L14,0)</f>
        <v>0</v>
      </c>
      <c r="N14" s="1">
        <f>ROUND(L14*I14,0)</f>
        <v>0</v>
      </c>
      <c r="O14" s="17">
        <f>ROUND(L14+N14+M14,0)</f>
        <v>0</v>
      </c>
    </row>
    <row r="15" spans="1:15" s="9" customFormat="1" ht="42" customHeight="1" thickBot="1" x14ac:dyDescent="0.3">
      <c r="A15" s="51" t="s">
        <v>19</v>
      </c>
      <c r="B15" s="52"/>
      <c r="C15" s="52"/>
      <c r="D15" s="52"/>
      <c r="E15" s="52"/>
      <c r="F15" s="52"/>
      <c r="G15" s="52"/>
      <c r="H15" s="52"/>
      <c r="I15" s="52"/>
      <c r="J15" s="52"/>
      <c r="K15" s="53"/>
      <c r="L15" s="75" t="s">
        <v>40</v>
      </c>
      <c r="M15" s="76"/>
      <c r="N15" s="76"/>
      <c r="O15" s="27">
        <f>SUMIF(G:G,0%,L:L)+SUMIF(G:G,"",L:L)</f>
        <v>0</v>
      </c>
    </row>
    <row r="16" spans="1:15" s="9" customFormat="1" ht="39" customHeight="1" x14ac:dyDescent="0.25">
      <c r="A16" s="54" t="s">
        <v>78</v>
      </c>
      <c r="B16" s="55"/>
      <c r="C16" s="55"/>
      <c r="D16" s="55"/>
      <c r="E16" s="55"/>
      <c r="F16" s="55"/>
      <c r="G16" s="55"/>
      <c r="H16" s="55"/>
      <c r="I16" s="55"/>
      <c r="J16" s="55"/>
      <c r="K16" s="56"/>
      <c r="L16" s="69" t="s">
        <v>20</v>
      </c>
      <c r="M16" s="70"/>
      <c r="N16" s="70"/>
      <c r="O16" s="28">
        <f>SUMIF(G:G,5%,L:L)</f>
        <v>0</v>
      </c>
    </row>
    <row r="17" spans="1:17" s="9" customFormat="1" ht="30" customHeight="1" x14ac:dyDescent="0.25">
      <c r="A17" s="57"/>
      <c r="B17" s="58"/>
      <c r="C17" s="58"/>
      <c r="D17" s="58"/>
      <c r="E17" s="58"/>
      <c r="F17" s="58"/>
      <c r="G17" s="58"/>
      <c r="H17" s="58"/>
      <c r="I17" s="58"/>
      <c r="J17" s="58"/>
      <c r="K17" s="59"/>
      <c r="L17" s="69" t="s">
        <v>21</v>
      </c>
      <c r="M17" s="70"/>
      <c r="N17" s="70"/>
      <c r="O17" s="28">
        <f>SUMIF(G:G,19%,L:L)</f>
        <v>0</v>
      </c>
    </row>
    <row r="18" spans="1:17" s="9" customFormat="1" ht="30" customHeight="1" x14ac:dyDescent="0.25">
      <c r="A18" s="57"/>
      <c r="B18" s="58"/>
      <c r="C18" s="58"/>
      <c r="D18" s="58"/>
      <c r="E18" s="58"/>
      <c r="F18" s="58"/>
      <c r="G18" s="58"/>
      <c r="H18" s="58"/>
      <c r="I18" s="58"/>
      <c r="J18" s="58"/>
      <c r="K18" s="59"/>
      <c r="L18" s="67" t="s">
        <v>16</v>
      </c>
      <c r="M18" s="68"/>
      <c r="N18" s="68"/>
      <c r="O18" s="29">
        <f>SUM(O15:O17)</f>
        <v>0</v>
      </c>
    </row>
    <row r="19" spans="1:17" s="9" customFormat="1" ht="30" customHeight="1" x14ac:dyDescent="0.25">
      <c r="A19" s="57"/>
      <c r="B19" s="58"/>
      <c r="C19" s="58"/>
      <c r="D19" s="58"/>
      <c r="E19" s="58"/>
      <c r="F19" s="58"/>
      <c r="G19" s="58"/>
      <c r="H19" s="58"/>
      <c r="I19" s="58"/>
      <c r="J19" s="58"/>
      <c r="K19" s="59"/>
      <c r="L19" s="65" t="s">
        <v>22</v>
      </c>
      <c r="M19" s="66"/>
      <c r="N19" s="66"/>
      <c r="O19" s="30">
        <f>SUMIF(G:G,5%,M:M)</f>
        <v>0</v>
      </c>
    </row>
    <row r="20" spans="1:17" s="9" customFormat="1" ht="30" customHeight="1" x14ac:dyDescent="0.25">
      <c r="A20" s="57"/>
      <c r="B20" s="58"/>
      <c r="C20" s="58"/>
      <c r="D20" s="58"/>
      <c r="E20" s="58"/>
      <c r="F20" s="58"/>
      <c r="G20" s="58"/>
      <c r="H20" s="58"/>
      <c r="I20" s="58"/>
      <c r="J20" s="58"/>
      <c r="K20" s="59"/>
      <c r="L20" s="65" t="s">
        <v>23</v>
      </c>
      <c r="M20" s="66"/>
      <c r="N20" s="66"/>
      <c r="O20" s="30">
        <f>SUMIF(G:G,19%,M:M)</f>
        <v>0</v>
      </c>
    </row>
    <row r="21" spans="1:17" s="9" customFormat="1" ht="30" customHeight="1" x14ac:dyDescent="0.25">
      <c r="A21" s="57"/>
      <c r="B21" s="58"/>
      <c r="C21" s="58"/>
      <c r="D21" s="58"/>
      <c r="E21" s="58"/>
      <c r="F21" s="58"/>
      <c r="G21" s="58"/>
      <c r="H21" s="58"/>
      <c r="I21" s="58"/>
      <c r="J21" s="58"/>
      <c r="K21" s="59"/>
      <c r="L21" s="67" t="s">
        <v>24</v>
      </c>
      <c r="M21" s="68"/>
      <c r="N21" s="68"/>
      <c r="O21" s="29">
        <f>SUM(O19:O20)</f>
        <v>0</v>
      </c>
    </row>
    <row r="22" spans="1:17" s="9" customFormat="1" ht="30" customHeight="1" x14ac:dyDescent="0.25">
      <c r="A22" s="57"/>
      <c r="B22" s="58"/>
      <c r="C22" s="58"/>
      <c r="D22" s="58"/>
      <c r="E22" s="58"/>
      <c r="F22" s="58"/>
      <c r="G22" s="58"/>
      <c r="H22" s="58"/>
      <c r="I22" s="58"/>
      <c r="J22" s="58"/>
      <c r="K22" s="59"/>
      <c r="L22" s="69" t="s">
        <v>25</v>
      </c>
      <c r="M22" s="70"/>
      <c r="N22" s="70"/>
      <c r="O22" s="28">
        <f>SUMIF(I:I,8%,N:N)</f>
        <v>0</v>
      </c>
    </row>
    <row r="23" spans="1:17" s="9" customFormat="1" ht="37.5" customHeight="1" x14ac:dyDescent="0.25">
      <c r="A23" s="57"/>
      <c r="B23" s="58"/>
      <c r="C23" s="58"/>
      <c r="D23" s="58"/>
      <c r="E23" s="58"/>
      <c r="F23" s="58"/>
      <c r="G23" s="58"/>
      <c r="H23" s="58"/>
      <c r="I23" s="58"/>
      <c r="J23" s="58"/>
      <c r="K23" s="59"/>
      <c r="L23" s="71" t="s">
        <v>26</v>
      </c>
      <c r="M23" s="72"/>
      <c r="N23" s="72"/>
      <c r="O23" s="29">
        <f>SUM(O22)</f>
        <v>0</v>
      </c>
    </row>
    <row r="24" spans="1:17" s="9" customFormat="1" ht="30" customHeight="1" thickBot="1" x14ac:dyDescent="0.3">
      <c r="A24" s="60"/>
      <c r="B24" s="61"/>
      <c r="C24" s="61"/>
      <c r="D24" s="61"/>
      <c r="E24" s="61"/>
      <c r="F24" s="61"/>
      <c r="G24" s="61"/>
      <c r="H24" s="61"/>
      <c r="I24" s="61"/>
      <c r="J24" s="61"/>
      <c r="K24" s="62"/>
      <c r="L24" s="73" t="s">
        <v>27</v>
      </c>
      <c r="M24" s="74"/>
      <c r="N24" s="74"/>
      <c r="O24" s="31">
        <f>+O18+O21+O23</f>
        <v>0</v>
      </c>
    </row>
    <row r="26" spans="1:17" ht="50.1" customHeight="1" thickBot="1" x14ac:dyDescent="0.3">
      <c r="B26" s="64"/>
      <c r="C26" s="64"/>
    </row>
    <row r="27" spans="1:17" x14ac:dyDescent="0.25">
      <c r="B27" s="63" t="s">
        <v>28</v>
      </c>
      <c r="C27" s="63"/>
    </row>
    <row r="28" spans="1:17" x14ac:dyDescent="0.25">
      <c r="A28" s="26" t="s">
        <v>41</v>
      </c>
    </row>
    <row r="29" spans="1:17" x14ac:dyDescent="0.25">
      <c r="A29" s="86" t="s">
        <v>29</v>
      </c>
      <c r="B29" s="86"/>
      <c r="C29" s="86"/>
      <c r="D29" s="86"/>
      <c r="E29" s="86"/>
      <c r="F29" s="86"/>
      <c r="G29" s="86"/>
      <c r="H29" s="86"/>
      <c r="I29" s="86"/>
      <c r="J29" s="86"/>
      <c r="K29" s="86"/>
      <c r="L29" s="86"/>
      <c r="M29" s="86"/>
      <c r="N29" s="86"/>
      <c r="O29" s="86"/>
      <c r="P29" s="2"/>
      <c r="Q29" s="2"/>
    </row>
    <row r="30" spans="1:17" ht="15" customHeight="1" x14ac:dyDescent="0.25">
      <c r="A30" s="87" t="s">
        <v>30</v>
      </c>
      <c r="B30" s="87"/>
      <c r="C30" s="87"/>
      <c r="D30" s="87"/>
      <c r="E30" s="87"/>
      <c r="F30" s="87"/>
      <c r="G30" s="87"/>
      <c r="H30" s="87"/>
      <c r="I30" s="87"/>
      <c r="J30" s="87"/>
      <c r="K30" s="87"/>
      <c r="L30" s="87"/>
      <c r="M30" s="87"/>
      <c r="N30" s="87"/>
      <c r="O30" s="87"/>
      <c r="P30" s="32"/>
      <c r="Q30" s="32"/>
    </row>
    <row r="31" spans="1:17" x14ac:dyDescent="0.25">
      <c r="A31" s="88" t="s">
        <v>31</v>
      </c>
      <c r="B31" s="88"/>
      <c r="C31" s="88"/>
      <c r="D31" s="88"/>
      <c r="E31" s="88"/>
      <c r="F31" s="88"/>
      <c r="G31" s="88"/>
      <c r="H31" s="88"/>
      <c r="I31" s="88"/>
      <c r="J31" s="88"/>
      <c r="K31" s="88"/>
      <c r="L31" s="88"/>
      <c r="M31" s="88"/>
      <c r="N31" s="88"/>
      <c r="O31" s="88"/>
      <c r="P31" s="5"/>
      <c r="Q31" s="5"/>
    </row>
    <row r="32" spans="1:17" x14ac:dyDescent="0.25">
      <c r="A32" s="89" t="s">
        <v>32</v>
      </c>
      <c r="B32" s="89"/>
      <c r="C32" s="89"/>
      <c r="D32" s="89"/>
      <c r="E32" s="89"/>
      <c r="F32" s="89"/>
      <c r="G32" s="89"/>
      <c r="H32" s="89"/>
      <c r="I32" s="89"/>
      <c r="J32" s="89"/>
      <c r="K32" s="89"/>
      <c r="L32" s="89"/>
      <c r="M32" s="89"/>
      <c r="N32" s="89"/>
      <c r="O32" s="89"/>
      <c r="P32" s="5"/>
      <c r="Q32" s="5"/>
    </row>
  </sheetData>
  <sheetProtection algorithmName="SHA-512" hashValue="SeCWZOF+dxrjb14fy9S4EC7nrIDM/vY3c4Z1/hBuL3t3mHfq1sJbUB+C02wrKoS9JCVnhIFvqzZ2N8uouXQg3g==" saltValue="Qa0RuZsy3S3N7UiQVwe/ow=="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8</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3"/>
      <c r="C2" s="103"/>
      <c r="D2" s="112" t="s">
        <v>0</v>
      </c>
      <c r="E2" s="114"/>
      <c r="F2" s="114"/>
      <c r="G2" s="114"/>
      <c r="H2" s="113"/>
      <c r="I2" s="112" t="s">
        <v>1</v>
      </c>
      <c r="J2" s="113"/>
      <c r="K2" s="46"/>
    </row>
    <row r="3" spans="2:11" ht="15" customHeight="1" x14ac:dyDescent="0.25">
      <c r="B3" s="103"/>
      <c r="C3" s="103"/>
      <c r="D3" s="112" t="s">
        <v>2</v>
      </c>
      <c r="E3" s="114"/>
      <c r="F3" s="114"/>
      <c r="G3" s="114"/>
      <c r="H3" s="113"/>
      <c r="I3" s="112" t="s">
        <v>77</v>
      </c>
      <c r="J3" s="113"/>
      <c r="K3" s="45"/>
    </row>
    <row r="4" spans="2:11" ht="15" customHeight="1" x14ac:dyDescent="0.25">
      <c r="B4" s="103"/>
      <c r="C4" s="103"/>
      <c r="D4" s="115" t="s">
        <v>3</v>
      </c>
      <c r="E4" s="116"/>
      <c r="F4" s="116"/>
      <c r="G4" s="116"/>
      <c r="H4" s="117"/>
      <c r="I4" s="112" t="s">
        <v>79</v>
      </c>
      <c r="J4" s="113"/>
      <c r="K4" s="45"/>
    </row>
    <row r="5" spans="2:11" ht="15" customHeight="1" x14ac:dyDescent="0.25">
      <c r="B5" s="103"/>
      <c r="C5" s="103"/>
      <c r="D5" s="118"/>
      <c r="E5" s="119"/>
      <c r="F5" s="119"/>
      <c r="G5" s="119"/>
      <c r="H5" s="120"/>
      <c r="I5" s="112" t="s">
        <v>47</v>
      </c>
      <c r="J5" s="113"/>
      <c r="K5" s="45"/>
    </row>
    <row r="6" spans="2:11" x14ac:dyDescent="0.25">
      <c r="K6" s="37"/>
    </row>
    <row r="7" spans="2:11" ht="15.75" customHeight="1" x14ac:dyDescent="0.25">
      <c r="B7" s="107" t="s">
        <v>48</v>
      </c>
      <c r="C7" s="107"/>
      <c r="D7" s="107"/>
      <c r="E7" s="107"/>
      <c r="F7" s="107"/>
      <c r="G7" s="107"/>
      <c r="H7" s="107"/>
      <c r="I7" s="107"/>
      <c r="J7" s="107"/>
      <c r="K7" s="42"/>
    </row>
    <row r="8" spans="2:11" ht="15.75" customHeight="1" x14ac:dyDescent="0.25">
      <c r="B8" s="102" t="s">
        <v>49</v>
      </c>
      <c r="C8" s="102" t="s">
        <v>50</v>
      </c>
      <c r="D8" s="102"/>
      <c r="E8" s="102"/>
      <c r="F8" s="102"/>
      <c r="G8" s="107" t="s">
        <v>51</v>
      </c>
      <c r="H8" s="107"/>
      <c r="I8" s="107"/>
      <c r="J8" s="107"/>
      <c r="K8" s="42"/>
    </row>
    <row r="9" spans="2:11" ht="15.75" customHeight="1" x14ac:dyDescent="0.25">
      <c r="B9" s="102"/>
      <c r="C9" s="41" t="s">
        <v>52</v>
      </c>
      <c r="D9" s="41" t="s">
        <v>53</v>
      </c>
      <c r="E9" s="102" t="s">
        <v>54</v>
      </c>
      <c r="F9" s="102"/>
      <c r="G9" s="107"/>
      <c r="H9" s="107"/>
      <c r="I9" s="107"/>
      <c r="J9" s="107"/>
      <c r="K9" s="42"/>
    </row>
    <row r="10" spans="2:11" ht="15.75" customHeight="1" x14ac:dyDescent="0.25">
      <c r="B10" s="39">
        <v>1</v>
      </c>
      <c r="C10" s="39">
        <v>2021</v>
      </c>
      <c r="D10" s="39">
        <v>5</v>
      </c>
      <c r="E10" s="121">
        <v>24</v>
      </c>
      <c r="F10" s="121"/>
      <c r="G10" s="110" t="s">
        <v>55</v>
      </c>
      <c r="H10" s="110"/>
      <c r="I10" s="110"/>
      <c r="J10" s="110"/>
      <c r="K10" s="44"/>
    </row>
    <row r="11" spans="2:11" ht="57.75" customHeight="1" x14ac:dyDescent="0.25">
      <c r="B11" s="39">
        <v>2</v>
      </c>
      <c r="C11" s="39">
        <v>2022</v>
      </c>
      <c r="D11" s="39">
        <v>5</v>
      </c>
      <c r="E11" s="108">
        <v>31</v>
      </c>
      <c r="F11" s="109"/>
      <c r="G11" s="104" t="s">
        <v>56</v>
      </c>
      <c r="H11" s="105"/>
      <c r="I11" s="105"/>
      <c r="J11" s="106"/>
      <c r="K11" s="44"/>
    </row>
    <row r="12" spans="2:11" ht="82.5" customHeight="1" x14ac:dyDescent="0.25">
      <c r="B12" s="39">
        <v>3</v>
      </c>
      <c r="C12" s="39">
        <v>2022</v>
      </c>
      <c r="D12" s="39">
        <v>7</v>
      </c>
      <c r="E12" s="108">
        <v>27</v>
      </c>
      <c r="F12" s="109"/>
      <c r="G12" s="104" t="s">
        <v>57</v>
      </c>
      <c r="H12" s="105"/>
      <c r="I12" s="105"/>
      <c r="J12" s="106"/>
      <c r="K12" s="44"/>
    </row>
    <row r="13" spans="2:11" ht="100.5" customHeight="1" x14ac:dyDescent="0.25">
      <c r="B13" s="39">
        <v>4</v>
      </c>
      <c r="C13" s="39">
        <v>2023</v>
      </c>
      <c r="D13" s="39">
        <v>11</v>
      </c>
      <c r="E13" s="108">
        <v>30</v>
      </c>
      <c r="F13" s="109"/>
      <c r="G13" s="104" t="s">
        <v>72</v>
      </c>
      <c r="H13" s="105"/>
      <c r="I13" s="105"/>
      <c r="J13" s="106"/>
      <c r="K13" s="44"/>
    </row>
    <row r="14" spans="2:11" ht="70.5" customHeight="1" x14ac:dyDescent="0.25">
      <c r="B14" s="39">
        <v>5</v>
      </c>
      <c r="C14" s="39">
        <v>2024</v>
      </c>
      <c r="D14" s="47" t="s">
        <v>71</v>
      </c>
      <c r="E14" s="108">
        <v>27</v>
      </c>
      <c r="F14" s="109"/>
      <c r="G14" s="104" t="s">
        <v>73</v>
      </c>
      <c r="H14" s="105"/>
      <c r="I14" s="105"/>
      <c r="J14" s="106"/>
      <c r="K14" s="44"/>
    </row>
    <row r="15" spans="2:11" ht="76.5" customHeight="1" x14ac:dyDescent="0.25">
      <c r="B15" s="39">
        <v>6</v>
      </c>
      <c r="C15" s="39">
        <v>2024</v>
      </c>
      <c r="D15" s="47" t="s">
        <v>74</v>
      </c>
      <c r="E15" s="108"/>
      <c r="F15" s="109"/>
      <c r="G15" s="104" t="s">
        <v>76</v>
      </c>
      <c r="H15" s="105"/>
      <c r="I15" s="105"/>
      <c r="J15" s="106"/>
      <c r="K15" s="44"/>
    </row>
    <row r="16" spans="2:11" ht="15.75" customHeight="1" x14ac:dyDescent="0.25">
      <c r="B16" s="102" t="s">
        <v>58</v>
      </c>
      <c r="C16" s="102"/>
      <c r="D16" s="102"/>
      <c r="E16" s="102"/>
      <c r="F16" s="102"/>
      <c r="G16" s="102"/>
      <c r="H16" s="102"/>
      <c r="I16" s="102"/>
      <c r="J16" s="102"/>
      <c r="K16" s="40"/>
    </row>
    <row r="17" spans="2:11" x14ac:dyDescent="0.25">
      <c r="B17" s="102" t="s">
        <v>59</v>
      </c>
      <c r="C17" s="102"/>
      <c r="D17" s="102"/>
      <c r="E17" s="102"/>
      <c r="F17" s="102" t="s">
        <v>60</v>
      </c>
      <c r="G17" s="102"/>
      <c r="H17" s="102"/>
      <c r="I17" s="102"/>
      <c r="J17" s="102"/>
      <c r="K17" s="40"/>
    </row>
    <row r="18" spans="2:11" ht="15.75" customHeight="1" x14ac:dyDescent="0.25">
      <c r="B18" s="121" t="s">
        <v>61</v>
      </c>
      <c r="C18" s="121"/>
      <c r="D18" s="121"/>
      <c r="E18" s="121"/>
      <c r="F18" s="121" t="s">
        <v>75</v>
      </c>
      <c r="G18" s="121"/>
      <c r="H18" s="121"/>
      <c r="I18" s="121"/>
      <c r="J18" s="121"/>
      <c r="K18" s="38"/>
    </row>
    <row r="19" spans="2:11" x14ac:dyDescent="0.25">
      <c r="B19" s="102" t="s">
        <v>62</v>
      </c>
      <c r="C19" s="102"/>
      <c r="D19" s="102"/>
      <c r="E19" s="102"/>
      <c r="F19" s="102"/>
      <c r="G19" s="102"/>
      <c r="H19" s="102"/>
      <c r="I19" s="102"/>
      <c r="J19" s="102"/>
      <c r="K19" s="40"/>
    </row>
    <row r="20" spans="2:11" x14ac:dyDescent="0.25">
      <c r="B20" s="102" t="s">
        <v>59</v>
      </c>
      <c r="C20" s="102"/>
      <c r="D20" s="102"/>
      <c r="E20" s="102"/>
      <c r="F20" s="102" t="s">
        <v>60</v>
      </c>
      <c r="G20" s="102"/>
      <c r="H20" s="102"/>
      <c r="I20" s="102"/>
      <c r="J20" s="102"/>
      <c r="K20" s="40"/>
    </row>
    <row r="21" spans="2:11" ht="15.75" customHeight="1" x14ac:dyDescent="0.25">
      <c r="B21" s="123" t="s">
        <v>63</v>
      </c>
      <c r="C21" s="123"/>
      <c r="D21" s="123"/>
      <c r="E21" s="123"/>
      <c r="F21" s="123" t="s">
        <v>64</v>
      </c>
      <c r="G21" s="123"/>
      <c r="H21" s="123"/>
      <c r="I21" s="123"/>
      <c r="J21" s="123"/>
      <c r="K21" s="43"/>
    </row>
    <row r="22" spans="2:11" ht="15.75" customHeight="1" x14ac:dyDescent="0.25">
      <c r="B22" s="107" t="s">
        <v>65</v>
      </c>
      <c r="C22" s="107"/>
      <c r="D22" s="107"/>
      <c r="E22" s="107"/>
      <c r="F22" s="107"/>
      <c r="G22" s="107"/>
      <c r="H22" s="107"/>
      <c r="I22" s="107"/>
      <c r="J22" s="107"/>
      <c r="K22" s="42"/>
    </row>
    <row r="23" spans="2:11" x14ac:dyDescent="0.25">
      <c r="B23" s="102" t="s">
        <v>59</v>
      </c>
      <c r="C23" s="102"/>
      <c r="D23" s="102"/>
      <c r="E23" s="102" t="s">
        <v>60</v>
      </c>
      <c r="F23" s="102"/>
      <c r="G23" s="102"/>
      <c r="H23" s="102" t="s">
        <v>66</v>
      </c>
      <c r="I23" s="102"/>
      <c r="J23" s="102"/>
      <c r="K23" s="40"/>
    </row>
    <row r="24" spans="2:11" x14ac:dyDescent="0.25">
      <c r="B24" s="102"/>
      <c r="C24" s="102"/>
      <c r="D24" s="102"/>
      <c r="E24" s="102"/>
      <c r="F24" s="102"/>
      <c r="G24" s="102"/>
      <c r="H24" s="41" t="s">
        <v>52</v>
      </c>
      <c r="I24" s="41" t="s">
        <v>53</v>
      </c>
      <c r="J24" s="41" t="s">
        <v>54</v>
      </c>
      <c r="K24" s="40"/>
    </row>
    <row r="25" spans="2:11" x14ac:dyDescent="0.25">
      <c r="B25" s="121" t="s">
        <v>67</v>
      </c>
      <c r="C25" s="121"/>
      <c r="D25" s="121"/>
      <c r="E25" s="123" t="s">
        <v>68</v>
      </c>
      <c r="F25" s="123"/>
      <c r="G25" s="123"/>
      <c r="H25" s="39">
        <v>2024</v>
      </c>
      <c r="I25" s="47" t="s">
        <v>74</v>
      </c>
      <c r="J25" s="39"/>
      <c r="K25" s="38"/>
    </row>
    <row r="26" spans="2:11" x14ac:dyDescent="0.25">
      <c r="K26" s="37"/>
    </row>
    <row r="27" spans="2:11" ht="56.25" customHeight="1" x14ac:dyDescent="0.25">
      <c r="B27" s="37"/>
      <c r="C27" s="122" t="s">
        <v>69</v>
      </c>
      <c r="D27" s="122"/>
      <c r="E27" s="122"/>
      <c r="F27" s="122"/>
      <c r="G27" s="122"/>
      <c r="H27" s="122"/>
      <c r="I27" s="122"/>
      <c r="K27" s="37"/>
    </row>
    <row r="28" spans="2:11" ht="16.5" customHeight="1" x14ac:dyDescent="0.25">
      <c r="E28" s="111" t="s">
        <v>70</v>
      </c>
      <c r="F28" s="111"/>
      <c r="G28" s="111"/>
      <c r="H28" s="111"/>
      <c r="I28" s="111"/>
      <c r="J28" s="111"/>
      <c r="K28" s="36"/>
    </row>
    <row r="29" spans="2:11" x14ac:dyDescent="0.25">
      <c r="B29" s="37"/>
      <c r="C29" s="37"/>
      <c r="D29" s="37"/>
      <c r="E29" s="111"/>
      <c r="F29" s="111"/>
      <c r="G29" s="111"/>
      <c r="H29" s="111"/>
      <c r="I29" s="111"/>
      <c r="J29" s="111"/>
      <c r="K29" s="36"/>
    </row>
    <row r="30" spans="2:11" ht="15" customHeight="1" x14ac:dyDescent="0.25">
      <c r="C30" s="35"/>
      <c r="D30" s="35"/>
      <c r="E30" s="35"/>
      <c r="F30" s="35"/>
      <c r="G30" s="35"/>
      <c r="H30" s="35"/>
    </row>
    <row r="31" spans="2:11" x14ac:dyDescent="0.25">
      <c r="B31" s="35"/>
      <c r="C31" s="35"/>
      <c r="D31" s="35"/>
      <c r="E31" s="35"/>
      <c r="F31" s="35"/>
      <c r="G31" s="35"/>
      <c r="H31" s="3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39f7a895-868e-4739-ab10-589c64175fbd"/>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2025-01-27T23:41:47Z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