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3 ORDENES CONTRACTUALES DE SERVICIO\U-CD-034 MANTENIMIENTO DE3 HERRAMIENTAS\3. 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7" l="1"/>
  <c r="O16" i="7"/>
  <c r="O17" i="7"/>
  <c r="N15" i="7"/>
  <c r="N16" i="7"/>
  <c r="N17" i="7"/>
  <c r="M15" i="7"/>
  <c r="M16" i="7"/>
  <c r="M17" i="7"/>
  <c r="L15" i="7"/>
  <c r="L16" i="7"/>
  <c r="L17" i="7"/>
  <c r="K15" i="7"/>
  <c r="K16" i="7"/>
  <c r="K17" i="7"/>
  <c r="J15" i="7"/>
  <c r="J16" i="7"/>
  <c r="J17" i="7"/>
  <c r="H15" i="7"/>
  <c r="H16" i="7"/>
  <c r="H17" i="7"/>
  <c r="O23" i="7" l="1"/>
  <c r="O20" i="7" l="1"/>
  <c r="O19" i="7"/>
  <c r="L14" i="7"/>
  <c r="M14" i="7" s="1"/>
  <c r="O22" i="7" s="1"/>
  <c r="J14" i="7"/>
  <c r="H14" i="7"/>
  <c r="O18" i="7" l="1"/>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<sst xmlns="http://schemas.openxmlformats.org/spreadsheetml/2006/main" count="104" uniqueCount="86">
  <si>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</si>
  <si>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</si>
  <si>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</si>
  <si>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</si>
  <si>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</si>
  <si>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</si>
  <si>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</si>
  <si>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</si>
  <si>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</si>
  <si>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</si>
  <si>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</si>
  <si>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</si>
  <si>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</si>
  <si>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</si>
  <si>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</si>
  <si>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</si>
  <si>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</si>
  <si>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</si>
  <si>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</si>
  <si>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</si>
  <si>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</si>
  <si>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</si>
  <si>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</si>
  <si>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</si>
  <si>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</si>
  <si>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</si>
  <si>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</si>
  <si>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</si>
  <si>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</si>
  <si>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</si>
  <si>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</si>
  <si>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</si>
  <si>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</si>
  <si>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</si>
  <si>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</si>
  <si>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</si>
  <si>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</si>
  <si>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</si>
  <si>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</si>
  <si>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</si>
  <si>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</si>
  <si>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</si>
  <si>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</si>
  <si>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</si>
  <si>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</si>
  <si>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</si>
  <si>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</si>
  <si>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</si>
  <si>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</si>
  <si>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</si>
  <si>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</si>
  <si>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</si>
  <si>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</si>
  <si>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</si>
  <si>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</si>
  <si>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</si>
  <si>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</si>
  <si>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</si>
  <si>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</si>
  <si>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</si>
  <si>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</si>
  <si>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</si>
  <si>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</si>
  <si>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</si>
  <si>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</si>
  <si>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</si>
  <si>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</si>
  <si>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</si>
  <si>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</si>
  <si>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</si>
  <si>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</si>
  <si>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</si>
  <si>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</si>
  <si>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</si>
  <si>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</si>
  <si>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</si>
  <si>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</si>
  <si>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</si>
  <si>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</si>
  <si>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</si>
  <si>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32.1-41.3</t>
  </si>
  <si>
    <t>Mantenimiento preventivo de CORTASETOS. MOTOR DOS TIEMPOS, 4.2 KL, CILINDRAJE 22.5. COMBUSTIBLE 554ML SHINDAIWA PLACA: 3010305 DESCRIPCIÓN MANTENIMIENTO PREVENTIVO: Revisión General Mantenimiento General Mantenimiento a acelerador (guayas, resorte, gatillo) Limpieza del filtro de aire Limpieza y Verificación de la cadena Mantenimiento toma de aire del motor. Mantenimiento de la espada Engrase de rodamientos de la cadena Revisión y ajuste del protector del tornillo o tuerca Desenrosque la bujía, límpiela de suciedades Lavado el tanque de combustible y el filtro con gasolina. Limpieza del carburador.</t>
  </si>
  <si>
    <t>Mantenimiento preventivo de GUADAÑA A GASOLINA 531RS EJE RECTO DE 33.6 CC 1.6 HP 2 TIEMPOS - HUSQVARNA PLACA: DESCRIPCIÓN MANTENIMIENTO PREVENTIVO: Revisión General Mantenimiento General Mantenimiento a acelerador (guayas, resorte, gatillo) Limpieza del filtro de aire Limpieza y Verificación del yoyo de arranque Mantenimiento toma de aire del motor. Mantenimiento de arnés. Mantenimiento protector de cuchilla Mantenimiento de la cuchilla afilado Engrasar de codo Revisión y ajuste del protector del tornillo o tuerca Desenrosque la bujía, límpiela de suciedades Lave el tanque de combustible y el filtro con gasolina. Limpieza del carburador.</t>
  </si>
  <si>
    <t>Mantenimiento preventivo TALADRO INALAMBRICO 1/2 PERCUTOR STANLEY PLACA: 3010084 DESCRIPCIÓN MANTENIMIENTO PREVENTIVO: Revisión General Mantenimiento General Revisión componentes eléctricos</t>
  </si>
  <si>
    <t>Mantenimiento preventivo de HIDROLAVADORA INDUSTRIAL ELECTRICA MOTOR: ELÉCTRICO VOLTAJE: 110-220 VELOCIDAD MOTOR: 1750 RPM PLACA: 3010608 DESCRIPCIÓN MANTENIMIENTO PREVENTIVO:   Revisión General Mantenimiento General Revisión componentes eléctricos Revisión y ajuste del Acople   Revisión y ajuste Racor regulador   Revisión y ajuste   Adaptador hidrolavadra     Revisión y ajuste  Terminal de caucho p/hidro   Revisión y ajuste Rodamiento Revisión y ajuste   Vara de lavado p/hidro.   Revisión y ajuste   Manómetro  Revisión y ajuste Soporte cono     Revisión y ajuste Manguera acople conexión rápida  Revisión y ajuste carburador  Revisión y ajuste   arranque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</si>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</sst>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4" xfId="0" applyFont="1" applyBorder="1" applyAlignment="1">
      <alignment wrapText="1"/>
    </xf>
    <xf numFmtId="0" fontId="1" fillId="0" borderId="24" xfId="0" applyFont="1" applyBorder="1" applyAlignment="1">
      <alignment horizontal="center" vertical="center" wrapText="1"/>
    </xf>
    <xf numFmtId="0" fontId="3" fillId="0" borderId="40" xfId="0" applyFont="1" applyBorder="1" applyAlignment="1" applyProtection="1">
      <alignment horizontal="center" vertical="center"/>
      <protection hidden="1"/>
    </xf>
    <xf numFmtId="0" fontId="1" fillId="0" borderId="41" xfId="0" applyFont="1" applyBorder="1" applyAlignment="1">
      <alignment wrapText="1"/>
    </xf>
    <xf numFmtId="0" fontId="3" fillId="35" borderId="42" xfId="0" applyFont="1" applyFill="1" applyBorder="1" applyAlignment="1" applyProtection="1">
      <alignment horizontal="left" vertical="center" wrapText="1"/>
      <protection locked="0"/>
    </xf>
    <xf numFmtId="165" fontId="9" fillId="35" borderId="42" xfId="4" applyNumberFormat="1" applyFont="1" applyFill="1" applyBorder="1" applyAlignment="1" applyProtection="1">
      <alignment horizontal="center" vertical="center"/>
      <protection locked="0"/>
    </xf>
    <xf numFmtId="9" fontId="3" fillId="35" borderId="42"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43" fontId="3" fillId="0" borderId="34" xfId="3" applyFont="1" applyFill="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topLeftCell="A14" zoomScale="90" zoomScaleNormal="70" zoomScaleSheetLayoutView="90" zoomScalePageLayoutView="55" workbookViewId="0">
      <selection activeCell="C17" sqref="C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5"/>
      <c r="B2" s="106" t="s">
        <v>0</v>
      </c>
      <c r="C2" s="106"/>
      <c r="D2" s="106"/>
      <c r="E2" s="106"/>
      <c r="F2" s="106"/>
      <c r="G2" s="106"/>
      <c r="H2" s="106"/>
      <c r="I2" s="106"/>
      <c r="J2" s="106"/>
      <c r="K2" s="106"/>
      <c r="L2" s="106"/>
      <c r="M2" s="106"/>
      <c r="N2" s="107" t="s">
        <v>79</v>
      </c>
      <c r="O2" s="107"/>
    </row>
    <row r="3" spans="1:15" ht="15.75" customHeight="1" x14ac:dyDescent="0.25">
      <c r="A3" s="105"/>
      <c r="B3" s="106" t="s">
        <v>2</v>
      </c>
      <c r="C3" s="106"/>
      <c r="D3" s="106"/>
      <c r="E3" s="106"/>
      <c r="F3" s="106"/>
      <c r="G3" s="106"/>
      <c r="H3" s="106"/>
      <c r="I3" s="106"/>
      <c r="J3" s="106"/>
      <c r="K3" s="106"/>
      <c r="L3" s="106"/>
      <c r="M3" s="106"/>
      <c r="N3" s="107" t="s">
        <v>76</v>
      </c>
      <c r="O3" s="107"/>
    </row>
    <row r="4" spans="1:15" ht="16.5" customHeight="1" x14ac:dyDescent="0.25">
      <c r="A4" s="105"/>
      <c r="B4" s="106" t="s">
        <v>3</v>
      </c>
      <c r="C4" s="106"/>
      <c r="D4" s="106"/>
      <c r="E4" s="106"/>
      <c r="F4" s="106"/>
      <c r="G4" s="106"/>
      <c r="H4" s="106"/>
      <c r="I4" s="106"/>
      <c r="J4" s="106"/>
      <c r="K4" s="106"/>
      <c r="L4" s="106"/>
      <c r="M4" s="106"/>
      <c r="N4" s="107" t="s">
        <v>78</v>
      </c>
      <c r="O4" s="107"/>
    </row>
    <row r="5" spans="1:15" ht="15" customHeight="1" x14ac:dyDescent="0.25">
      <c r="A5" s="105"/>
      <c r="B5" s="106"/>
      <c r="C5" s="106"/>
      <c r="D5" s="106"/>
      <c r="E5" s="106"/>
      <c r="F5" s="106"/>
      <c r="G5" s="106"/>
      <c r="H5" s="106"/>
      <c r="I5" s="106"/>
      <c r="J5" s="106"/>
      <c r="K5" s="106"/>
      <c r="L5" s="106"/>
      <c r="M5" s="106"/>
      <c r="N5" s="107" t="s">
        <v>4</v>
      </c>
      <c r="O5" s="107"/>
    </row>
    <row r="7" spans="1:15" x14ac:dyDescent="0.25">
      <c r="A7" s="5" t="s">
        <v>5</v>
      </c>
    </row>
    <row r="8" spans="1:15" ht="9.9499999999999993" customHeight="1" x14ac:dyDescent="0.25">
      <c r="A8" s="6"/>
    </row>
    <row r="9" spans="1:15" ht="30" customHeight="1" x14ac:dyDescent="0.25">
      <c r="A9" s="91" t="s">
        <v>6</v>
      </c>
      <c r="B9" s="92"/>
      <c r="D9" s="97" t="s">
        <v>7</v>
      </c>
      <c r="E9" s="98"/>
      <c r="F9" s="87"/>
      <c r="G9" s="88"/>
      <c r="H9" s="88"/>
      <c r="I9" s="89"/>
      <c r="K9" s="97" t="s">
        <v>8</v>
      </c>
      <c r="L9" s="98"/>
      <c r="M9" s="103"/>
      <c r="N9" s="104"/>
    </row>
    <row r="10" spans="1:15" ht="8.25" customHeight="1" x14ac:dyDescent="0.25">
      <c r="A10" s="93"/>
      <c r="B10" s="94"/>
      <c r="C10" s="7"/>
      <c r="E10" s="8"/>
      <c r="F10" s="8"/>
      <c r="M10" s="8"/>
      <c r="N10" s="2"/>
    </row>
    <row r="11" spans="1:15" ht="30" customHeight="1" x14ac:dyDescent="0.25">
      <c r="A11" s="95"/>
      <c r="B11" s="96"/>
      <c r="D11" s="97" t="s">
        <v>9</v>
      </c>
      <c r="E11" s="98"/>
      <c r="F11" s="87"/>
      <c r="G11" s="88"/>
      <c r="H11" s="88"/>
      <c r="I11" s="89"/>
      <c r="K11" s="97" t="s">
        <v>10</v>
      </c>
      <c r="L11" s="98"/>
      <c r="M11" s="101"/>
      <c r="N11" s="102"/>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70.25" customHeight="1" x14ac:dyDescent="0.2">
      <c r="A14" s="58">
        <v>1</v>
      </c>
      <c r="B14" s="59" t="s">
        <v>81</v>
      </c>
      <c r="C14" s="60"/>
      <c r="D14" s="57">
        <v>1</v>
      </c>
      <c r="E14" s="57" t="s">
        <v>85</v>
      </c>
      <c r="F14" s="61"/>
      <c r="G14" s="62"/>
      <c r="H14" s="63">
        <f>+ROUND(F14*G14,0)</f>
        <v>0</v>
      </c>
      <c r="I14" s="62"/>
      <c r="J14" s="63">
        <f t="shared" ref="J14:J17" si="0">ROUND(F14*I14,0)</f>
        <v>0</v>
      </c>
      <c r="K14" s="63">
        <f t="shared" ref="K14:K17" si="1">ROUND(F14+H14+J14,0)</f>
        <v>0</v>
      </c>
      <c r="L14" s="63">
        <f t="shared" ref="L14:L17" si="2">ROUND(F14*D14,0)</f>
        <v>0</v>
      </c>
      <c r="M14" s="1">
        <f t="shared" ref="M14:M17" si="3">ROUND(L14*G14,0)</f>
        <v>0</v>
      </c>
      <c r="N14" s="1">
        <f t="shared" ref="N14:N17" si="4">ROUND(L14*I14,0)</f>
        <v>0</v>
      </c>
      <c r="O14" s="25">
        <f t="shared" ref="O14:O17" si="5">ROUND(L14+N14+M14,0)</f>
        <v>0</v>
      </c>
    </row>
    <row r="15" spans="1:15" s="9" customFormat="1" ht="186" customHeight="1" x14ac:dyDescent="0.2">
      <c r="A15" s="64">
        <v>2</v>
      </c>
      <c r="B15" s="56" t="s">
        <v>82</v>
      </c>
      <c r="C15" s="12"/>
      <c r="D15" s="57">
        <v>1</v>
      </c>
      <c r="E15" s="57" t="s">
        <v>85</v>
      </c>
      <c r="F15" s="55"/>
      <c r="G15" s="11"/>
      <c r="H15" s="63">
        <f t="shared" ref="H15:H17" si="6">+ROUND(F15*G15,0)</f>
        <v>0</v>
      </c>
      <c r="I15" s="11"/>
      <c r="J15" s="63">
        <f t="shared" si="0"/>
        <v>0</v>
      </c>
      <c r="K15" s="63">
        <f t="shared" si="1"/>
        <v>0</v>
      </c>
      <c r="L15" s="63">
        <f t="shared" si="2"/>
        <v>0</v>
      </c>
      <c r="M15" s="1">
        <f t="shared" si="3"/>
        <v>0</v>
      </c>
      <c r="N15" s="1">
        <f t="shared" si="4"/>
        <v>0</v>
      </c>
      <c r="O15" s="25">
        <f t="shared" si="5"/>
        <v>0</v>
      </c>
    </row>
    <row r="16" spans="1:15" s="9" customFormat="1" ht="59.25" customHeight="1" x14ac:dyDescent="0.2">
      <c r="A16" s="64">
        <v>3</v>
      </c>
      <c r="B16" s="56" t="s">
        <v>83</v>
      </c>
      <c r="C16" s="12"/>
      <c r="D16" s="57">
        <v>1</v>
      </c>
      <c r="E16" s="57" t="s">
        <v>85</v>
      </c>
      <c r="F16" s="55"/>
      <c r="G16" s="11"/>
      <c r="H16" s="63">
        <f t="shared" si="6"/>
        <v>0</v>
      </c>
      <c r="I16" s="11"/>
      <c r="J16" s="63">
        <f t="shared" si="0"/>
        <v>0</v>
      </c>
      <c r="K16" s="63">
        <f t="shared" si="1"/>
        <v>0</v>
      </c>
      <c r="L16" s="63">
        <f t="shared" si="2"/>
        <v>0</v>
      </c>
      <c r="M16" s="1">
        <f t="shared" si="3"/>
        <v>0</v>
      </c>
      <c r="N16" s="1">
        <f t="shared" si="4"/>
        <v>0</v>
      </c>
      <c r="O16" s="25">
        <f t="shared" si="5"/>
        <v>0</v>
      </c>
    </row>
    <row r="17" spans="1:15" s="9" customFormat="1" ht="191.25" customHeight="1" thickBot="1" x14ac:dyDescent="0.25">
      <c r="A17" s="64">
        <v>4</v>
      </c>
      <c r="B17" s="56" t="s">
        <v>84</v>
      </c>
      <c r="C17" s="12"/>
      <c r="D17" s="57">
        <v>1</v>
      </c>
      <c r="E17" s="57" t="s">
        <v>85</v>
      </c>
      <c r="F17" s="55"/>
      <c r="G17" s="11"/>
      <c r="H17" s="63">
        <f t="shared" si="6"/>
        <v>0</v>
      </c>
      <c r="I17" s="11"/>
      <c r="J17" s="63">
        <f t="shared" si="0"/>
        <v>0</v>
      </c>
      <c r="K17" s="63">
        <f t="shared" si="1"/>
        <v>0</v>
      </c>
      <c r="L17" s="65">
        <f t="shared" si="2"/>
        <v>0</v>
      </c>
      <c r="M17" s="1">
        <f t="shared" si="3"/>
        <v>0</v>
      </c>
      <c r="N17" s="1">
        <f t="shared" si="4"/>
        <v>0</v>
      </c>
      <c r="O17" s="25">
        <f t="shared" si="5"/>
        <v>0</v>
      </c>
    </row>
    <row r="18" spans="1:15" s="9" customFormat="1" ht="42" customHeight="1" thickBot="1" x14ac:dyDescent="0.3">
      <c r="A18" s="99" t="s">
        <v>26</v>
      </c>
      <c r="B18" s="100"/>
      <c r="C18" s="100"/>
      <c r="D18" s="100"/>
      <c r="E18" s="100"/>
      <c r="F18" s="100"/>
      <c r="G18" s="100"/>
      <c r="H18" s="100"/>
      <c r="I18" s="100"/>
      <c r="J18" s="100"/>
      <c r="K18" s="100"/>
      <c r="L18" s="72" t="s">
        <v>27</v>
      </c>
      <c r="M18" s="73"/>
      <c r="N18" s="73"/>
      <c r="O18" s="33">
        <f>SUMIF(G:G,0%,L:L)+SUMIF(G:G,"",L:L)</f>
        <v>0</v>
      </c>
    </row>
    <row r="19" spans="1:15" s="9" customFormat="1" ht="39" customHeight="1" x14ac:dyDescent="0.25">
      <c r="A19" s="78" t="s">
        <v>77</v>
      </c>
      <c r="B19" s="79"/>
      <c r="C19" s="79"/>
      <c r="D19" s="79"/>
      <c r="E19" s="79"/>
      <c r="F19" s="79"/>
      <c r="G19" s="79"/>
      <c r="H19" s="79"/>
      <c r="I19" s="79"/>
      <c r="J19" s="79"/>
      <c r="K19" s="80"/>
      <c r="L19" s="70" t="s">
        <v>28</v>
      </c>
      <c r="M19" s="71"/>
      <c r="N19" s="71"/>
      <c r="O19" s="34">
        <f>SUMIF(G:G,5%,L:L)</f>
        <v>0</v>
      </c>
    </row>
    <row r="20" spans="1:15" s="9" customFormat="1" ht="30" customHeight="1" x14ac:dyDescent="0.25">
      <c r="A20" s="81"/>
      <c r="B20" s="82"/>
      <c r="C20" s="82"/>
      <c r="D20" s="82"/>
      <c r="E20" s="82"/>
      <c r="F20" s="82"/>
      <c r="G20" s="82"/>
      <c r="H20" s="82"/>
      <c r="I20" s="82"/>
      <c r="J20" s="82"/>
      <c r="K20" s="83"/>
      <c r="L20" s="70" t="s">
        <v>29</v>
      </c>
      <c r="M20" s="71"/>
      <c r="N20" s="71"/>
      <c r="O20" s="34">
        <f>SUMIF(G:G,19%,L:L)</f>
        <v>0</v>
      </c>
    </row>
    <row r="21" spans="1:15" s="9" customFormat="1" ht="30" customHeight="1" x14ac:dyDescent="0.25">
      <c r="A21" s="81"/>
      <c r="B21" s="82"/>
      <c r="C21" s="82"/>
      <c r="D21" s="82"/>
      <c r="E21" s="82"/>
      <c r="F21" s="82"/>
      <c r="G21" s="82"/>
      <c r="H21" s="82"/>
      <c r="I21" s="82"/>
      <c r="J21" s="82"/>
      <c r="K21" s="83"/>
      <c r="L21" s="68" t="s">
        <v>22</v>
      </c>
      <c r="M21" s="69"/>
      <c r="N21" s="69"/>
      <c r="O21" s="35">
        <f>SUM(O18:O20)</f>
        <v>0</v>
      </c>
    </row>
    <row r="22" spans="1:15" s="9" customFormat="1" ht="30" customHeight="1" x14ac:dyDescent="0.25">
      <c r="A22" s="81"/>
      <c r="B22" s="82"/>
      <c r="C22" s="82"/>
      <c r="D22" s="82"/>
      <c r="E22" s="82"/>
      <c r="F22" s="82"/>
      <c r="G22" s="82"/>
      <c r="H22" s="82"/>
      <c r="I22" s="82"/>
      <c r="J22" s="82"/>
      <c r="K22" s="83"/>
      <c r="L22" s="66" t="s">
        <v>30</v>
      </c>
      <c r="M22" s="67"/>
      <c r="N22" s="67"/>
      <c r="O22" s="36">
        <f>SUMIF(G:G,5%,M:M)</f>
        <v>0</v>
      </c>
    </row>
    <row r="23" spans="1:15" s="9" customFormat="1" ht="30" customHeight="1" x14ac:dyDescent="0.25">
      <c r="A23" s="81"/>
      <c r="B23" s="82"/>
      <c r="C23" s="82"/>
      <c r="D23" s="82"/>
      <c r="E23" s="82"/>
      <c r="F23" s="82"/>
      <c r="G23" s="82"/>
      <c r="H23" s="82"/>
      <c r="I23" s="82"/>
      <c r="J23" s="82"/>
      <c r="K23" s="83"/>
      <c r="L23" s="66" t="s">
        <v>31</v>
      </c>
      <c r="M23" s="67"/>
      <c r="N23" s="67"/>
      <c r="O23" s="36">
        <f>SUMIF(G:G,19%,M:M)</f>
        <v>0</v>
      </c>
    </row>
    <row r="24" spans="1:15" s="9" customFormat="1" ht="30" customHeight="1" x14ac:dyDescent="0.25">
      <c r="A24" s="81"/>
      <c r="B24" s="82"/>
      <c r="C24" s="82"/>
      <c r="D24" s="82"/>
      <c r="E24" s="82"/>
      <c r="F24" s="82"/>
      <c r="G24" s="82"/>
      <c r="H24" s="82"/>
      <c r="I24" s="82"/>
      <c r="J24" s="82"/>
      <c r="K24" s="83"/>
      <c r="L24" s="68" t="s">
        <v>32</v>
      </c>
      <c r="M24" s="69"/>
      <c r="N24" s="69"/>
      <c r="O24" s="35">
        <f>SUM(O22:O23)</f>
        <v>0</v>
      </c>
    </row>
    <row r="25" spans="1:15" s="9" customFormat="1" ht="30" customHeight="1" x14ac:dyDescent="0.25">
      <c r="A25" s="81"/>
      <c r="B25" s="82"/>
      <c r="C25" s="82"/>
      <c r="D25" s="82"/>
      <c r="E25" s="82"/>
      <c r="F25" s="82"/>
      <c r="G25" s="82"/>
      <c r="H25" s="82"/>
      <c r="I25" s="82"/>
      <c r="J25" s="82"/>
      <c r="K25" s="83"/>
      <c r="L25" s="70" t="s">
        <v>33</v>
      </c>
      <c r="M25" s="71"/>
      <c r="N25" s="71"/>
      <c r="O25" s="34">
        <f>SUMIF(I:I,8%,N:N)</f>
        <v>0</v>
      </c>
    </row>
    <row r="26" spans="1:15" s="9" customFormat="1" ht="37.5" customHeight="1" x14ac:dyDescent="0.25">
      <c r="A26" s="81"/>
      <c r="B26" s="82"/>
      <c r="C26" s="82"/>
      <c r="D26" s="82"/>
      <c r="E26" s="82"/>
      <c r="F26" s="82"/>
      <c r="G26" s="82"/>
      <c r="H26" s="82"/>
      <c r="I26" s="82"/>
      <c r="J26" s="82"/>
      <c r="K26" s="83"/>
      <c r="L26" s="76" t="s">
        <v>34</v>
      </c>
      <c r="M26" s="77"/>
      <c r="N26" s="77"/>
      <c r="O26" s="35">
        <f>SUM(O25)</f>
        <v>0</v>
      </c>
    </row>
    <row r="27" spans="1:15" s="9" customFormat="1" ht="32.25" customHeight="1" thickBot="1" x14ac:dyDescent="0.3">
      <c r="A27" s="84"/>
      <c r="B27" s="85"/>
      <c r="C27" s="85"/>
      <c r="D27" s="85"/>
      <c r="E27" s="85"/>
      <c r="F27" s="85"/>
      <c r="G27" s="85"/>
      <c r="H27" s="85"/>
      <c r="I27" s="85"/>
      <c r="J27" s="85"/>
      <c r="K27" s="86"/>
      <c r="L27" s="74" t="s">
        <v>35</v>
      </c>
      <c r="M27" s="75"/>
      <c r="N27" s="75"/>
      <c r="O27" s="37">
        <f>+O21+O24+O26</f>
        <v>0</v>
      </c>
    </row>
    <row r="29" spans="1:15" ht="50.1" customHeight="1" thickBot="1" x14ac:dyDescent="0.3">
      <c r="B29" s="90"/>
      <c r="C29" s="90"/>
    </row>
    <row r="30" spans="1:15" x14ac:dyDescent="0.25">
      <c r="B30" s="111" t="s">
        <v>36</v>
      </c>
      <c r="C30" s="111"/>
    </row>
    <row r="31" spans="1:15" ht="15" customHeight="1" x14ac:dyDescent="0.25">
      <c r="M31" s="39"/>
      <c r="N31" s="40"/>
      <c r="O31" s="41"/>
    </row>
    <row r="32" spans="1:15" ht="15.75" customHeight="1" x14ac:dyDescent="0.25">
      <c r="M32" s="39"/>
      <c r="N32" s="40"/>
      <c r="O32" s="41"/>
    </row>
    <row r="33" spans="1:17" ht="15" customHeight="1" x14ac:dyDescent="0.25">
      <c r="A33" s="10" t="s">
        <v>80</v>
      </c>
      <c r="M33" s="39"/>
      <c r="N33" s="40"/>
      <c r="O33" s="41"/>
    </row>
    <row r="34" spans="1:17" x14ac:dyDescent="0.25">
      <c r="A34" s="110" t="s">
        <v>37</v>
      </c>
      <c r="B34" s="110"/>
      <c r="C34" s="110"/>
      <c r="D34" s="110"/>
      <c r="E34" s="110"/>
      <c r="F34" s="110"/>
      <c r="G34" s="110"/>
      <c r="H34" s="110"/>
      <c r="I34" s="110"/>
      <c r="J34" s="110"/>
      <c r="K34" s="110"/>
      <c r="L34" s="110"/>
      <c r="M34" s="110"/>
      <c r="N34" s="110"/>
      <c r="O34" s="110"/>
      <c r="P34" s="2"/>
      <c r="Q34" s="2"/>
    </row>
    <row r="35" spans="1:17" ht="15" customHeight="1" x14ac:dyDescent="0.25">
      <c r="A35" s="109" t="s">
        <v>38</v>
      </c>
      <c r="B35" s="109"/>
      <c r="C35" s="109"/>
      <c r="D35" s="109"/>
      <c r="E35" s="109"/>
      <c r="F35" s="109"/>
      <c r="G35" s="109"/>
      <c r="H35" s="109"/>
      <c r="I35" s="109"/>
      <c r="J35" s="109"/>
      <c r="K35" s="109"/>
      <c r="L35" s="109"/>
      <c r="M35" s="109"/>
      <c r="N35" s="109"/>
      <c r="O35" s="109"/>
      <c r="P35" s="38"/>
      <c r="Q35" s="38"/>
    </row>
    <row r="36" spans="1:17" x14ac:dyDescent="0.25">
      <c r="A36" s="108" t="s">
        <v>39</v>
      </c>
      <c r="B36" s="108"/>
      <c r="C36" s="108"/>
      <c r="D36" s="108"/>
      <c r="E36" s="108"/>
      <c r="F36" s="108"/>
      <c r="G36" s="108"/>
      <c r="H36" s="108"/>
      <c r="I36" s="108"/>
      <c r="J36" s="108"/>
      <c r="K36" s="108"/>
      <c r="L36" s="108"/>
      <c r="M36" s="108"/>
      <c r="N36" s="108"/>
      <c r="O36" s="108"/>
      <c r="P36" s="5"/>
      <c r="Q36" s="5"/>
    </row>
    <row r="37" spans="1:17" x14ac:dyDescent="0.25">
      <c r="A37" s="108" t="s">
        <v>40</v>
      </c>
      <c r="B37" s="108"/>
      <c r="C37" s="108"/>
      <c r="D37" s="108"/>
      <c r="E37" s="108"/>
      <c r="F37" s="108"/>
      <c r="G37" s="108"/>
      <c r="H37" s="108"/>
      <c r="I37" s="108"/>
      <c r="J37" s="108"/>
      <c r="K37" s="108"/>
      <c r="L37" s="108"/>
      <c r="M37" s="108"/>
      <c r="N37" s="108"/>
      <c r="O37" s="108"/>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password="CC4B"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7">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3" t="s">
        <v>9</v>
      </c>
      <c r="D6" s="26" t="s">
        <v>41</v>
      </c>
      <c r="F6" s="29" t="s">
        <v>42</v>
      </c>
    </row>
    <row r="7" spans="2:6" x14ac:dyDescent="0.25">
      <c r="B7" s="2" t="s">
        <v>43</v>
      </c>
      <c r="D7" s="27">
        <v>0</v>
      </c>
      <c r="F7" s="30">
        <v>0.08</v>
      </c>
    </row>
    <row r="8" spans="2:6" x14ac:dyDescent="0.25">
      <c r="B8" s="2" t="s">
        <v>44</v>
      </c>
      <c r="D8" s="27">
        <v>0.05</v>
      </c>
      <c r="F8" s="31">
        <v>0</v>
      </c>
    </row>
    <row r="9" spans="2:6" x14ac:dyDescent="0.25">
      <c r="B9" s="2" t="s">
        <v>45</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3"/>
      <c r="C2" s="113"/>
      <c r="D2" s="122" t="s">
        <v>0</v>
      </c>
      <c r="E2" s="124"/>
      <c r="F2" s="124"/>
      <c r="G2" s="124"/>
      <c r="H2" s="123"/>
      <c r="I2" s="122" t="s">
        <v>1</v>
      </c>
      <c r="J2" s="123"/>
      <c r="K2" s="53"/>
    </row>
    <row r="3" spans="2:11" ht="15" customHeight="1" x14ac:dyDescent="0.25">
      <c r="B3" s="113"/>
      <c r="C3" s="113"/>
      <c r="D3" s="122" t="s">
        <v>2</v>
      </c>
      <c r="E3" s="124"/>
      <c r="F3" s="124"/>
      <c r="G3" s="124"/>
      <c r="H3" s="123"/>
      <c r="I3" s="122" t="s">
        <v>76</v>
      </c>
      <c r="J3" s="123"/>
      <c r="K3" s="52"/>
    </row>
    <row r="4" spans="2:11" ht="15" customHeight="1" x14ac:dyDescent="0.25">
      <c r="B4" s="113"/>
      <c r="C4" s="113"/>
      <c r="D4" s="125" t="s">
        <v>3</v>
      </c>
      <c r="E4" s="126"/>
      <c r="F4" s="126"/>
      <c r="G4" s="126"/>
      <c r="H4" s="127"/>
      <c r="I4" s="122" t="s">
        <v>78</v>
      </c>
      <c r="J4" s="123"/>
      <c r="K4" s="52"/>
    </row>
    <row r="5" spans="2:11" ht="15" customHeight="1" x14ac:dyDescent="0.25">
      <c r="B5" s="113"/>
      <c r="C5" s="113"/>
      <c r="D5" s="128"/>
      <c r="E5" s="129"/>
      <c r="F5" s="129"/>
      <c r="G5" s="129"/>
      <c r="H5" s="130"/>
      <c r="I5" s="122" t="s">
        <v>46</v>
      </c>
      <c r="J5" s="123"/>
      <c r="K5" s="52"/>
    </row>
    <row r="6" spans="2:11" x14ac:dyDescent="0.25">
      <c r="K6" s="44"/>
    </row>
    <row r="7" spans="2:11" ht="15.75" customHeight="1" x14ac:dyDescent="0.25">
      <c r="B7" s="117" t="s">
        <v>47</v>
      </c>
      <c r="C7" s="117"/>
      <c r="D7" s="117"/>
      <c r="E7" s="117"/>
      <c r="F7" s="117"/>
      <c r="G7" s="117"/>
      <c r="H7" s="117"/>
      <c r="I7" s="117"/>
      <c r="J7" s="117"/>
      <c r="K7" s="49"/>
    </row>
    <row r="8" spans="2:11" ht="15.75" customHeight="1" x14ac:dyDescent="0.25">
      <c r="B8" s="112" t="s">
        <v>48</v>
      </c>
      <c r="C8" s="112" t="s">
        <v>49</v>
      </c>
      <c r="D8" s="112"/>
      <c r="E8" s="112"/>
      <c r="F8" s="112"/>
      <c r="G8" s="117" t="s">
        <v>50</v>
      </c>
      <c r="H8" s="117"/>
      <c r="I8" s="117"/>
      <c r="J8" s="117"/>
      <c r="K8" s="49"/>
    </row>
    <row r="9" spans="2:11" ht="15.75" customHeight="1" x14ac:dyDescent="0.25">
      <c r="B9" s="112"/>
      <c r="C9" s="48" t="s">
        <v>51</v>
      </c>
      <c r="D9" s="48" t="s">
        <v>52</v>
      </c>
      <c r="E9" s="112" t="s">
        <v>53</v>
      </c>
      <c r="F9" s="112"/>
      <c r="G9" s="117"/>
      <c r="H9" s="117"/>
      <c r="I9" s="117"/>
      <c r="J9" s="117"/>
      <c r="K9" s="49"/>
    </row>
    <row r="10" spans="2:11" ht="15.75" customHeight="1" x14ac:dyDescent="0.25">
      <c r="B10" s="46">
        <v>1</v>
      </c>
      <c r="C10" s="46">
        <v>2021</v>
      </c>
      <c r="D10" s="46">
        <v>5</v>
      </c>
      <c r="E10" s="131">
        <v>24</v>
      </c>
      <c r="F10" s="131"/>
      <c r="G10" s="120" t="s">
        <v>54</v>
      </c>
      <c r="H10" s="120"/>
      <c r="I10" s="120"/>
      <c r="J10" s="120"/>
      <c r="K10" s="51"/>
    </row>
    <row r="11" spans="2:11" ht="57.75" customHeight="1" x14ac:dyDescent="0.25">
      <c r="B11" s="46">
        <v>2</v>
      </c>
      <c r="C11" s="46">
        <v>2022</v>
      </c>
      <c r="D11" s="46">
        <v>5</v>
      </c>
      <c r="E11" s="118">
        <v>31</v>
      </c>
      <c r="F11" s="119"/>
      <c r="G11" s="114" t="s">
        <v>55</v>
      </c>
      <c r="H11" s="115"/>
      <c r="I11" s="115"/>
      <c r="J11" s="116"/>
      <c r="K11" s="51"/>
    </row>
    <row r="12" spans="2:11" ht="82.5" customHeight="1" x14ac:dyDescent="0.25">
      <c r="B12" s="46">
        <v>3</v>
      </c>
      <c r="C12" s="46">
        <v>2022</v>
      </c>
      <c r="D12" s="46">
        <v>7</v>
      </c>
      <c r="E12" s="118">
        <v>27</v>
      </c>
      <c r="F12" s="119"/>
      <c r="G12" s="114" t="s">
        <v>56</v>
      </c>
      <c r="H12" s="115"/>
      <c r="I12" s="115"/>
      <c r="J12" s="116"/>
      <c r="K12" s="51"/>
    </row>
    <row r="13" spans="2:11" ht="100.5" customHeight="1" x14ac:dyDescent="0.25">
      <c r="B13" s="46">
        <v>4</v>
      </c>
      <c r="C13" s="46">
        <v>2023</v>
      </c>
      <c r="D13" s="46">
        <v>11</v>
      </c>
      <c r="E13" s="118">
        <v>30</v>
      </c>
      <c r="F13" s="119"/>
      <c r="G13" s="114" t="s">
        <v>71</v>
      </c>
      <c r="H13" s="115"/>
      <c r="I13" s="115"/>
      <c r="J13" s="116"/>
      <c r="K13" s="51"/>
    </row>
    <row r="14" spans="2:11" ht="70.5" customHeight="1" x14ac:dyDescent="0.25">
      <c r="B14" s="46">
        <v>5</v>
      </c>
      <c r="C14" s="46">
        <v>2024</v>
      </c>
      <c r="D14" s="54" t="s">
        <v>70</v>
      </c>
      <c r="E14" s="118">
        <v>27</v>
      </c>
      <c r="F14" s="119"/>
      <c r="G14" s="114" t="s">
        <v>72</v>
      </c>
      <c r="H14" s="115"/>
      <c r="I14" s="115"/>
      <c r="J14" s="116"/>
      <c r="K14" s="51"/>
    </row>
    <row r="15" spans="2:11" ht="76.5" customHeight="1" x14ac:dyDescent="0.25">
      <c r="B15" s="46">
        <v>6</v>
      </c>
      <c r="C15" s="46">
        <v>2024</v>
      </c>
      <c r="D15" s="54" t="s">
        <v>73</v>
      </c>
      <c r="E15" s="118"/>
      <c r="F15" s="119"/>
      <c r="G15" s="114" t="s">
        <v>75</v>
      </c>
      <c r="H15" s="115"/>
      <c r="I15" s="115"/>
      <c r="J15" s="116"/>
      <c r="K15" s="51"/>
    </row>
    <row r="16" spans="2:11" ht="15.75" customHeight="1" x14ac:dyDescent="0.25">
      <c r="B16" s="112" t="s">
        <v>57</v>
      </c>
      <c r="C16" s="112"/>
      <c r="D16" s="112"/>
      <c r="E16" s="112"/>
      <c r="F16" s="112"/>
      <c r="G16" s="112"/>
      <c r="H16" s="112"/>
      <c r="I16" s="112"/>
      <c r="J16" s="112"/>
      <c r="K16" s="47"/>
    </row>
    <row r="17" spans="2:11" x14ac:dyDescent="0.25">
      <c r="B17" s="112" t="s">
        <v>58</v>
      </c>
      <c r="C17" s="112"/>
      <c r="D17" s="112"/>
      <c r="E17" s="112"/>
      <c r="F17" s="112" t="s">
        <v>59</v>
      </c>
      <c r="G17" s="112"/>
      <c r="H17" s="112"/>
      <c r="I17" s="112"/>
      <c r="J17" s="112"/>
      <c r="K17" s="47"/>
    </row>
    <row r="18" spans="2:11" ht="15.75" customHeight="1" x14ac:dyDescent="0.25">
      <c r="B18" s="131" t="s">
        <v>60</v>
      </c>
      <c r="C18" s="131"/>
      <c r="D18" s="131"/>
      <c r="E18" s="131"/>
      <c r="F18" s="131" t="s">
        <v>74</v>
      </c>
      <c r="G18" s="131"/>
      <c r="H18" s="131"/>
      <c r="I18" s="131"/>
      <c r="J18" s="131"/>
      <c r="K18" s="45"/>
    </row>
    <row r="19" spans="2:11" x14ac:dyDescent="0.25">
      <c r="B19" s="112" t="s">
        <v>61</v>
      </c>
      <c r="C19" s="112"/>
      <c r="D19" s="112"/>
      <c r="E19" s="112"/>
      <c r="F19" s="112"/>
      <c r="G19" s="112"/>
      <c r="H19" s="112"/>
      <c r="I19" s="112"/>
      <c r="J19" s="112"/>
      <c r="K19" s="47"/>
    </row>
    <row r="20" spans="2:11" x14ac:dyDescent="0.25">
      <c r="B20" s="112" t="s">
        <v>58</v>
      </c>
      <c r="C20" s="112"/>
      <c r="D20" s="112"/>
      <c r="E20" s="112"/>
      <c r="F20" s="112" t="s">
        <v>59</v>
      </c>
      <c r="G20" s="112"/>
      <c r="H20" s="112"/>
      <c r="I20" s="112"/>
      <c r="J20" s="112"/>
      <c r="K20" s="47"/>
    </row>
    <row r="21" spans="2:11" ht="15.75" customHeight="1" x14ac:dyDescent="0.25">
      <c r="B21" s="133" t="s">
        <v>62</v>
      </c>
      <c r="C21" s="133"/>
      <c r="D21" s="133"/>
      <c r="E21" s="133"/>
      <c r="F21" s="133" t="s">
        <v>63</v>
      </c>
      <c r="G21" s="133"/>
      <c r="H21" s="133"/>
      <c r="I21" s="133"/>
      <c r="J21" s="133"/>
      <c r="K21" s="50"/>
    </row>
    <row r="22" spans="2:11" ht="15.75" customHeight="1" x14ac:dyDescent="0.25">
      <c r="B22" s="117" t="s">
        <v>64</v>
      </c>
      <c r="C22" s="117"/>
      <c r="D22" s="117"/>
      <c r="E22" s="117"/>
      <c r="F22" s="117"/>
      <c r="G22" s="117"/>
      <c r="H22" s="117"/>
      <c r="I22" s="117"/>
      <c r="J22" s="117"/>
      <c r="K22" s="49"/>
    </row>
    <row r="23" spans="2:11" x14ac:dyDescent="0.25">
      <c r="B23" s="112" t="s">
        <v>58</v>
      </c>
      <c r="C23" s="112"/>
      <c r="D23" s="112"/>
      <c r="E23" s="112" t="s">
        <v>59</v>
      </c>
      <c r="F23" s="112"/>
      <c r="G23" s="112"/>
      <c r="H23" s="112" t="s">
        <v>65</v>
      </c>
      <c r="I23" s="112"/>
      <c r="J23" s="112"/>
      <c r="K23" s="47"/>
    </row>
    <row r="24" spans="2:11" x14ac:dyDescent="0.25">
      <c r="B24" s="112"/>
      <c r="C24" s="112"/>
      <c r="D24" s="112"/>
      <c r="E24" s="112"/>
      <c r="F24" s="112"/>
      <c r="G24" s="112"/>
      <c r="H24" s="48" t="s">
        <v>51</v>
      </c>
      <c r="I24" s="48" t="s">
        <v>52</v>
      </c>
      <c r="J24" s="48" t="s">
        <v>53</v>
      </c>
      <c r="K24" s="47"/>
    </row>
    <row r="25" spans="2:11" x14ac:dyDescent="0.25">
      <c r="B25" s="131" t="s">
        <v>66</v>
      </c>
      <c r="C25" s="131"/>
      <c r="D25" s="131"/>
      <c r="E25" s="133" t="s">
        <v>67</v>
      </c>
      <c r="F25" s="133"/>
      <c r="G25" s="133"/>
      <c r="H25" s="46">
        <v>2024</v>
      </c>
      <c r="I25" s="54" t="s">
        <v>73</v>
      </c>
      <c r="J25" s="46"/>
      <c r="K25" s="45"/>
    </row>
    <row r="26" spans="2:11" x14ac:dyDescent="0.25">
      <c r="K26" s="44"/>
    </row>
    <row r="27" spans="2:11" ht="56.25" customHeight="1" x14ac:dyDescent="0.25">
      <c r="B27" s="44"/>
      <c r="C27" s="132" t="s">
        <v>68</v>
      </c>
      <c r="D27" s="132"/>
      <c r="E27" s="132"/>
      <c r="F27" s="132"/>
      <c r="G27" s="132"/>
      <c r="H27" s="132"/>
      <c r="I27" s="132"/>
      <c r="K27" s="44"/>
    </row>
    <row r="28" spans="2:11" ht="16.5" customHeight="1" x14ac:dyDescent="0.25">
      <c r="E28" s="121" t="s">
        <v>69</v>
      </c>
      <c r="F28" s="121"/>
      <c r="G28" s="121"/>
      <c r="H28" s="121"/>
      <c r="I28" s="121"/>
      <c r="J28" s="121"/>
      <c r="K28" s="43"/>
    </row>
    <row r="29" spans="2:11" x14ac:dyDescent="0.25">
      <c r="B29" s="44"/>
      <c r="C29" s="44"/>
      <c r="D29" s="44"/>
      <c r="E29" s="121"/>
      <c r="F29" s="121"/>
      <c r="G29" s="121"/>
      <c r="H29" s="121"/>
      <c r="I29" s="121"/>
      <c r="J29" s="121"/>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2025-05-09T23:39:35Z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