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3 ORDENES CONTRACTUALES DE SERVICIO\U-CD-026 PUBLICIDAD IMPRESA\PUBLICACIÓN\"/>
    </mc:Choice>
  </mc:AlternateContent>
  <bookViews>
    <workbookView xWindow="0" yWindow="0" windowWidth="28800" windowHeight="11940" tabRatio="876"/>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4" i="7" l="1"/>
  <c r="O23" i="7"/>
  <c r="H16" i="7" l="1"/>
  <c r="J16" i="7"/>
  <c r="L16" i="7"/>
  <c r="M16" i="7" s="1"/>
  <c r="H17" i="7"/>
  <c r="J17" i="7"/>
  <c r="L17" i="7"/>
  <c r="M17" i="7" s="1"/>
  <c r="H18" i="7"/>
  <c r="J18" i="7"/>
  <c r="L18" i="7"/>
  <c r="M18" i="7" s="1"/>
  <c r="H15" i="7"/>
  <c r="J15" i="7"/>
  <c r="L15" i="7"/>
  <c r="M15" i="7" s="1"/>
  <c r="O21" i="7"/>
  <c r="O20" i="7"/>
  <c r="L14" i="7"/>
  <c r="M14" i="7" s="1"/>
  <c r="J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<sst xmlns="http://schemas.openxmlformats.org/spreadsheetml/2006/main" count="106" uniqueCount="88">
  <si>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</si>
  <si>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</si>
  <si>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</si>
  <si>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</si>
  <si>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</si>
  <si>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</si>
  <si>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</si>
  <si>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</si>
  <si>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</si>
  <si>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</si>
  <si>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</si>
  <si>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</si>
  <si>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</si>
  <si>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</si>
  <si>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</si>
  <si>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</si>
  <si>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</si>
  <si>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</si>
  <si>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</si>
  <si>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</si>
  <si>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</si>
  <si>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</si>
  <si>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</si>
  <si>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</si>
  <si>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</si>
  <si>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</si>
  <si>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</si>
  <si>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</si>
  <si>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</si>
  <si>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</si>
  <si>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</si>
  <si>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</si>
  <si>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</si>
  <si>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</si>
  <si>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</si>
  <si>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</si>
  <si>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</si>
  <si>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</si>
  <si>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</si>
  <si>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</si>
  <si>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</si>
  <si>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</si>
  <si>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</si>
  <si>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</si>
  <si>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</si>
  <si>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</si>
  <si>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</si>
  <si>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</si>
  <si>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</si>
  <si>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</si>
  <si>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</si>
  <si>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</si>
  <si>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</si>
  <si>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</si>
  <si>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</si>
  <si>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</si>
  <si>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</si>
  <si>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</si>
  <si>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</si>
  <si>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</si>
  <si>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</si>
  <si>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</si>
  <si>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</si>
  <si>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</si>
  <si>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</si>
  <si>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</si>
  <si>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</si>
  <si>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</si>
  <si>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</si>
  <si>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</si>
  <si>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</si>
  <si>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</si>
  <si>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</si>
  <si>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</si>
  <si>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</si>
  <si>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</si>
  <si>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</si>
  <si>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</si>
  <si>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</si>
  <si>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</si>
  <si>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Folletos publicitarios tamaños media carta impresión a dos tintas. Paq x 1000.</t>
  </si>
  <si>
    <t>Pendón en lona banner 13 OZ, 1.70m alto x 70 cm ancho, impresión a color, base en araña de varilla y terminación en ojáleles.</t>
  </si>
  <si>
    <t>Valla en lona banner 13 OZ, impresión a color, área de impresión Alto 2,60 cm x largo 6 metro. Más 20cm de bordes en lona banner 13 OZ, por cada lado (04 lados), con terminaciones en ojaletes.</t>
  </si>
  <si>
    <t>Bolígrafo de cartón, estampado con Logo de la Universidad de Cundinamarca, Medidas: 14,5 cm, área marca: 4 cm. Paq x 1000</t>
  </si>
  <si>
    <t>Placas  Reconocimiento en Acrílico 3mm, grabado a laser con la Dedicatoria de acuerdo a la ocasión (texto suministrador por la Universidad de Cundinamarca), 2 Tapas de MDF de 2,5mm cubierto con vinilo Metalizado. Color de las tapas a elegir. Base es en MDF 4mm cubierta con vinilo adhesivo (color a elegir). Diseños a convenir. Alto 20cm, ancho 15 cm. De buena calidad, resistente.</t>
  </si>
  <si>
    <t>PAQUETE</t>
  </si>
  <si>
    <t>UNIDAD</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</si>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</sst>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41" xfId="0" applyFont="1" applyBorder="1" applyAlignment="1">
      <alignment wrapText="1"/>
    </xf>
    <xf numFmtId="0" fontId="1" fillId="0" borderId="26" xfId="0" applyFont="1" applyBorder="1" applyAlignment="1">
      <alignment horizontal="center" vertical="center" wrapText="1"/>
    </xf>
    <xf numFmtId="0" fontId="1" fillId="0" borderId="42"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view="pageBreakPreview" topLeftCell="A7" zoomScale="90" zoomScaleNormal="70" zoomScaleSheetLayoutView="9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79</v>
      </c>
      <c r="O2" s="99"/>
    </row>
    <row r="3" spans="1:15" ht="15.75" customHeight="1" x14ac:dyDescent="0.25">
      <c r="A3" s="97"/>
      <c r="B3" s="98" t="s">
        <v>2</v>
      </c>
      <c r="C3" s="98"/>
      <c r="D3" s="98"/>
      <c r="E3" s="98"/>
      <c r="F3" s="98"/>
      <c r="G3" s="98"/>
      <c r="H3" s="98"/>
      <c r="I3" s="98"/>
      <c r="J3" s="98"/>
      <c r="K3" s="98"/>
      <c r="L3" s="98"/>
      <c r="M3" s="98"/>
      <c r="N3" s="99" t="s">
        <v>76</v>
      </c>
      <c r="O3" s="99"/>
    </row>
    <row r="4" spans="1:15" ht="16.5" customHeight="1" x14ac:dyDescent="0.25">
      <c r="A4" s="97"/>
      <c r="B4" s="98" t="s">
        <v>3</v>
      </c>
      <c r="C4" s="98"/>
      <c r="D4" s="98"/>
      <c r="E4" s="98"/>
      <c r="F4" s="98"/>
      <c r="G4" s="98"/>
      <c r="H4" s="98"/>
      <c r="I4" s="98"/>
      <c r="J4" s="98"/>
      <c r="K4" s="98"/>
      <c r="L4" s="98"/>
      <c r="M4" s="98"/>
      <c r="N4" s="99" t="s">
        <v>78</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
      <c r="A14" s="25">
        <v>1</v>
      </c>
      <c r="B14" s="126" t="s">
        <v>80</v>
      </c>
      <c r="C14" s="12"/>
      <c r="D14" s="128">
        <v>3</v>
      </c>
      <c r="E14" s="128" t="s">
        <v>85</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1" customHeight="1" x14ac:dyDescent="0.2">
      <c r="A15" s="25">
        <v>2</v>
      </c>
      <c r="B15" s="126" t="s">
        <v>81</v>
      </c>
      <c r="C15" s="12"/>
      <c r="D15" s="129">
        <v>6</v>
      </c>
      <c r="E15" s="129" t="s">
        <v>86</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65.25" customHeight="1" x14ac:dyDescent="0.2">
      <c r="A16" s="25">
        <v>3</v>
      </c>
      <c r="B16" s="127" t="s">
        <v>82</v>
      </c>
      <c r="C16" s="12"/>
      <c r="D16" s="57">
        <v>3</v>
      </c>
      <c r="E16" s="57" t="s">
        <v>86</v>
      </c>
      <c r="F16" s="56"/>
      <c r="G16" s="11"/>
      <c r="H16" s="1">
        <f t="shared" ref="H16:H18" si="13">+ROUND(F16*G16,0)</f>
        <v>0</v>
      </c>
      <c r="I16" s="11"/>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26">
        <f t="shared" ref="O16:O18" si="19">ROUND(L16+N16+M16,0)</f>
        <v>0</v>
      </c>
    </row>
    <row r="17" spans="1:15" s="9" customFormat="1" ht="51" customHeight="1" x14ac:dyDescent="0.2">
      <c r="A17" s="25">
        <v>4</v>
      </c>
      <c r="B17" s="127" t="s">
        <v>83</v>
      </c>
      <c r="C17" s="12"/>
      <c r="D17" s="57">
        <v>1</v>
      </c>
      <c r="E17" s="57" t="s">
        <v>85</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99.75" customHeight="1" thickBot="1" x14ac:dyDescent="0.25">
      <c r="A18" s="25">
        <v>5</v>
      </c>
      <c r="B18" s="127" t="s">
        <v>84</v>
      </c>
      <c r="C18" s="12"/>
      <c r="D18" s="57">
        <v>24</v>
      </c>
      <c r="E18" s="57" t="s">
        <v>86</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42" customHeight="1" thickBot="1" x14ac:dyDescent="0.3">
      <c r="A19" s="91" t="s">
        <v>26</v>
      </c>
      <c r="B19" s="92"/>
      <c r="C19" s="92"/>
      <c r="D19" s="92"/>
      <c r="E19" s="92"/>
      <c r="F19" s="92"/>
      <c r="G19" s="92"/>
      <c r="H19" s="92"/>
      <c r="I19" s="92"/>
      <c r="J19" s="92"/>
      <c r="K19" s="92"/>
      <c r="L19" s="64" t="s">
        <v>27</v>
      </c>
      <c r="M19" s="65"/>
      <c r="N19" s="65"/>
      <c r="O19" s="34">
        <f>SUMIF(G:G,0%,L:L)+SUMIF(G:G,"",L:L)</f>
        <v>0</v>
      </c>
    </row>
    <row r="20" spans="1:15" s="9" customFormat="1" ht="39" customHeight="1" x14ac:dyDescent="0.25">
      <c r="A20" s="70" t="s">
        <v>77</v>
      </c>
      <c r="B20" s="71"/>
      <c r="C20" s="71"/>
      <c r="D20" s="71"/>
      <c r="E20" s="71"/>
      <c r="F20" s="71"/>
      <c r="G20" s="71"/>
      <c r="H20" s="71"/>
      <c r="I20" s="71"/>
      <c r="J20" s="71"/>
      <c r="K20" s="72"/>
      <c r="L20" s="62" t="s">
        <v>28</v>
      </c>
      <c r="M20" s="63"/>
      <c r="N20" s="63"/>
      <c r="O20" s="35">
        <f>SUMIF(G:G,5%,L:L)</f>
        <v>0</v>
      </c>
    </row>
    <row r="21" spans="1:15" s="9" customFormat="1" ht="30" customHeight="1" x14ac:dyDescent="0.25">
      <c r="A21" s="73"/>
      <c r="B21" s="74"/>
      <c r="C21" s="74"/>
      <c r="D21" s="74"/>
      <c r="E21" s="74"/>
      <c r="F21" s="74"/>
      <c r="G21" s="74"/>
      <c r="H21" s="74"/>
      <c r="I21" s="74"/>
      <c r="J21" s="74"/>
      <c r="K21" s="75"/>
      <c r="L21" s="62" t="s">
        <v>29</v>
      </c>
      <c r="M21" s="63"/>
      <c r="N21" s="63"/>
      <c r="O21" s="35">
        <f>SUMIF(G:G,19%,L:L)</f>
        <v>0</v>
      </c>
    </row>
    <row r="22" spans="1:15" s="9" customFormat="1" ht="30" customHeight="1" x14ac:dyDescent="0.25">
      <c r="A22" s="73"/>
      <c r="B22" s="74"/>
      <c r="C22" s="74"/>
      <c r="D22" s="74"/>
      <c r="E22" s="74"/>
      <c r="F22" s="74"/>
      <c r="G22" s="74"/>
      <c r="H22" s="74"/>
      <c r="I22" s="74"/>
      <c r="J22" s="74"/>
      <c r="K22" s="75"/>
      <c r="L22" s="60" t="s">
        <v>22</v>
      </c>
      <c r="M22" s="61"/>
      <c r="N22" s="61"/>
      <c r="O22" s="36">
        <f>SUM(O19:O21)</f>
        <v>0</v>
      </c>
    </row>
    <row r="23" spans="1:15" s="9" customFormat="1" ht="30" customHeight="1" x14ac:dyDescent="0.25">
      <c r="A23" s="73"/>
      <c r="B23" s="74"/>
      <c r="C23" s="74"/>
      <c r="D23" s="74"/>
      <c r="E23" s="74"/>
      <c r="F23" s="74"/>
      <c r="G23" s="74"/>
      <c r="H23" s="74"/>
      <c r="I23" s="74"/>
      <c r="J23" s="74"/>
      <c r="K23" s="75"/>
      <c r="L23" s="58" t="s">
        <v>30</v>
      </c>
      <c r="M23" s="59"/>
      <c r="N23" s="59"/>
      <c r="O23" s="37">
        <f>SUMIF(G:G,5%,M:M)</f>
        <v>0</v>
      </c>
    </row>
    <row r="24" spans="1:15" s="9" customFormat="1" ht="30" customHeight="1" x14ac:dyDescent="0.25">
      <c r="A24" s="73"/>
      <c r="B24" s="74"/>
      <c r="C24" s="74"/>
      <c r="D24" s="74"/>
      <c r="E24" s="74"/>
      <c r="F24" s="74"/>
      <c r="G24" s="74"/>
      <c r="H24" s="74"/>
      <c r="I24" s="74"/>
      <c r="J24" s="74"/>
      <c r="K24" s="75"/>
      <c r="L24" s="58" t="s">
        <v>31</v>
      </c>
      <c r="M24" s="59"/>
      <c r="N24" s="59"/>
      <c r="O24" s="37">
        <f>SUMIF(G:G,19%,M:M)</f>
        <v>0</v>
      </c>
    </row>
    <row r="25" spans="1:15" s="9" customFormat="1" ht="30" customHeight="1" x14ac:dyDescent="0.25">
      <c r="A25" s="73"/>
      <c r="B25" s="74"/>
      <c r="C25" s="74"/>
      <c r="D25" s="74"/>
      <c r="E25" s="74"/>
      <c r="F25" s="74"/>
      <c r="G25" s="74"/>
      <c r="H25" s="74"/>
      <c r="I25" s="74"/>
      <c r="J25" s="74"/>
      <c r="K25" s="75"/>
      <c r="L25" s="60" t="s">
        <v>32</v>
      </c>
      <c r="M25" s="61"/>
      <c r="N25" s="61"/>
      <c r="O25" s="36">
        <f>SUM(O23:O24)</f>
        <v>0</v>
      </c>
    </row>
    <row r="26" spans="1:15" s="9" customFormat="1" ht="30" customHeight="1" x14ac:dyDescent="0.25">
      <c r="A26" s="73"/>
      <c r="B26" s="74"/>
      <c r="C26" s="74"/>
      <c r="D26" s="74"/>
      <c r="E26" s="74"/>
      <c r="F26" s="74"/>
      <c r="G26" s="74"/>
      <c r="H26" s="74"/>
      <c r="I26" s="74"/>
      <c r="J26" s="74"/>
      <c r="K26" s="75"/>
      <c r="L26" s="62" t="s">
        <v>33</v>
      </c>
      <c r="M26" s="63"/>
      <c r="N26" s="63"/>
      <c r="O26" s="35">
        <f>SUMIF(I:I,8%,N:N)</f>
        <v>0</v>
      </c>
    </row>
    <row r="27" spans="1:15" s="9" customFormat="1" ht="37.5" customHeight="1" x14ac:dyDescent="0.25">
      <c r="A27" s="73"/>
      <c r="B27" s="74"/>
      <c r="C27" s="74"/>
      <c r="D27" s="74"/>
      <c r="E27" s="74"/>
      <c r="F27" s="74"/>
      <c r="G27" s="74"/>
      <c r="H27" s="74"/>
      <c r="I27" s="74"/>
      <c r="J27" s="74"/>
      <c r="K27" s="75"/>
      <c r="L27" s="68" t="s">
        <v>34</v>
      </c>
      <c r="M27" s="69"/>
      <c r="N27" s="69"/>
      <c r="O27" s="36">
        <f>SUM(O26)</f>
        <v>0</v>
      </c>
    </row>
    <row r="28" spans="1:15" s="9" customFormat="1" ht="32.25" customHeight="1" thickBot="1" x14ac:dyDescent="0.3">
      <c r="A28" s="76"/>
      <c r="B28" s="77"/>
      <c r="C28" s="77"/>
      <c r="D28" s="77"/>
      <c r="E28" s="77"/>
      <c r="F28" s="77"/>
      <c r="G28" s="77"/>
      <c r="H28" s="77"/>
      <c r="I28" s="77"/>
      <c r="J28" s="77"/>
      <c r="K28" s="78"/>
      <c r="L28" s="66" t="s">
        <v>35</v>
      </c>
      <c r="M28" s="67"/>
      <c r="N28" s="67"/>
      <c r="O28" s="38">
        <f>+O22+O25+O27</f>
        <v>0</v>
      </c>
    </row>
    <row r="30" spans="1:15" ht="50.1" customHeight="1" thickBot="1" x14ac:dyDescent="0.3">
      <c r="B30" s="82"/>
      <c r="C30" s="82"/>
    </row>
    <row r="31" spans="1:15" x14ac:dyDescent="0.25">
      <c r="B31" s="103" t="s">
        <v>36</v>
      </c>
      <c r="C31" s="103"/>
    </row>
    <row r="32" spans="1:15" ht="15" customHeight="1" x14ac:dyDescent="0.25">
      <c r="M32" s="40"/>
      <c r="N32" s="41"/>
      <c r="O32" s="42"/>
    </row>
    <row r="33" spans="1:17" ht="15.75" customHeight="1" x14ac:dyDescent="0.25">
      <c r="M33" s="40"/>
      <c r="N33" s="41"/>
      <c r="O33" s="42"/>
    </row>
    <row r="34" spans="1:17" ht="15" customHeight="1" x14ac:dyDescent="0.25">
      <c r="A34" s="10" t="s">
        <v>87</v>
      </c>
      <c r="M34" s="40"/>
      <c r="N34" s="41"/>
      <c r="O34" s="42"/>
    </row>
    <row r="35" spans="1:17" x14ac:dyDescent="0.25">
      <c r="A35" s="102" t="s">
        <v>37</v>
      </c>
      <c r="B35" s="102"/>
      <c r="C35" s="102"/>
      <c r="D35" s="102"/>
      <c r="E35" s="102"/>
      <c r="F35" s="102"/>
      <c r="G35" s="102"/>
      <c r="H35" s="102"/>
      <c r="I35" s="102"/>
      <c r="J35" s="102"/>
      <c r="K35" s="102"/>
      <c r="L35" s="102"/>
      <c r="M35" s="102"/>
      <c r="N35" s="102"/>
      <c r="O35" s="102"/>
      <c r="P35" s="2"/>
      <c r="Q35" s="2"/>
    </row>
    <row r="36" spans="1:17" ht="15" customHeight="1" x14ac:dyDescent="0.25">
      <c r="A36" s="101" t="s">
        <v>38</v>
      </c>
      <c r="B36" s="101"/>
      <c r="C36" s="101"/>
      <c r="D36" s="101"/>
      <c r="E36" s="101"/>
      <c r="F36" s="101"/>
      <c r="G36" s="101"/>
      <c r="H36" s="101"/>
      <c r="I36" s="101"/>
      <c r="J36" s="101"/>
      <c r="K36" s="101"/>
      <c r="L36" s="101"/>
      <c r="M36" s="101"/>
      <c r="N36" s="101"/>
      <c r="O36" s="101"/>
      <c r="P36" s="39"/>
      <c r="Q36" s="39"/>
    </row>
    <row r="37" spans="1:17" x14ac:dyDescent="0.25">
      <c r="A37" s="100" t="s">
        <v>39</v>
      </c>
      <c r="B37" s="100"/>
      <c r="C37" s="100"/>
      <c r="D37" s="100"/>
      <c r="E37" s="100"/>
      <c r="F37" s="100"/>
      <c r="G37" s="100"/>
      <c r="H37" s="100"/>
      <c r="I37" s="100"/>
      <c r="J37" s="100"/>
      <c r="K37" s="100"/>
      <c r="L37" s="100"/>
      <c r="M37" s="100"/>
      <c r="N37" s="100"/>
      <c r="O37" s="100"/>
      <c r="P37" s="5"/>
      <c r="Q37" s="5"/>
    </row>
    <row r="38" spans="1:17" x14ac:dyDescent="0.25">
      <c r="A38" s="100" t="s">
        <v>40</v>
      </c>
      <c r="B38" s="100"/>
      <c r="C38" s="100"/>
      <c r="D38" s="100"/>
      <c r="E38" s="100"/>
      <c r="F38" s="100"/>
      <c r="G38" s="100"/>
      <c r="H38" s="100"/>
      <c r="I38" s="100"/>
      <c r="J38" s="100"/>
      <c r="K38" s="100"/>
      <c r="L38" s="100"/>
      <c r="M38" s="100"/>
      <c r="N38" s="100"/>
      <c r="O38" s="100"/>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password="CC4B"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4"/>
    </row>
    <row r="3" spans="2:11" ht="15" customHeight="1" x14ac:dyDescent="0.25">
      <c r="B3" s="105"/>
      <c r="C3" s="105"/>
      <c r="D3" s="114" t="s">
        <v>2</v>
      </c>
      <c r="E3" s="116"/>
      <c r="F3" s="116"/>
      <c r="G3" s="116"/>
      <c r="H3" s="115"/>
      <c r="I3" s="114" t="s">
        <v>76</v>
      </c>
      <c r="J3" s="115"/>
      <c r="K3" s="53"/>
    </row>
    <row r="4" spans="2:11" ht="15" customHeight="1" x14ac:dyDescent="0.25">
      <c r="B4" s="105"/>
      <c r="C4" s="105"/>
      <c r="D4" s="117" t="s">
        <v>3</v>
      </c>
      <c r="E4" s="118"/>
      <c r="F4" s="118"/>
      <c r="G4" s="118"/>
      <c r="H4" s="119"/>
      <c r="I4" s="114" t="s">
        <v>78</v>
      </c>
      <c r="J4" s="115"/>
      <c r="K4" s="53"/>
    </row>
    <row r="5" spans="2:11" ht="15" customHeight="1" x14ac:dyDescent="0.25">
      <c r="B5" s="105"/>
      <c r="C5" s="105"/>
      <c r="D5" s="120"/>
      <c r="E5" s="121"/>
      <c r="F5" s="121"/>
      <c r="G5" s="121"/>
      <c r="H5" s="122"/>
      <c r="I5" s="114" t="s">
        <v>46</v>
      </c>
      <c r="J5" s="115"/>
      <c r="K5" s="53"/>
    </row>
    <row r="6" spans="2:11" x14ac:dyDescent="0.25">
      <c r="K6" s="45"/>
    </row>
    <row r="7" spans="2:11" ht="15.75" customHeight="1" x14ac:dyDescent="0.25">
      <c r="B7" s="109" t="s">
        <v>47</v>
      </c>
      <c r="C7" s="109"/>
      <c r="D7" s="109"/>
      <c r="E7" s="109"/>
      <c r="F7" s="109"/>
      <c r="G7" s="109"/>
      <c r="H7" s="109"/>
      <c r="I7" s="109"/>
      <c r="J7" s="109"/>
      <c r="K7" s="50"/>
    </row>
    <row r="8" spans="2:11" ht="15.75" customHeight="1" x14ac:dyDescent="0.25">
      <c r="B8" s="104" t="s">
        <v>48</v>
      </c>
      <c r="C8" s="104" t="s">
        <v>49</v>
      </c>
      <c r="D8" s="104"/>
      <c r="E8" s="104"/>
      <c r="F8" s="104"/>
      <c r="G8" s="109" t="s">
        <v>50</v>
      </c>
      <c r="H8" s="109"/>
      <c r="I8" s="109"/>
      <c r="J8" s="109"/>
      <c r="K8" s="50"/>
    </row>
    <row r="9" spans="2:11" ht="15.75" customHeight="1" x14ac:dyDescent="0.25">
      <c r="B9" s="104"/>
      <c r="C9" s="49" t="s">
        <v>51</v>
      </c>
      <c r="D9" s="49" t="s">
        <v>52</v>
      </c>
      <c r="E9" s="104" t="s">
        <v>53</v>
      </c>
      <c r="F9" s="104"/>
      <c r="G9" s="109"/>
      <c r="H9" s="109"/>
      <c r="I9" s="109"/>
      <c r="J9" s="109"/>
      <c r="K9" s="50"/>
    </row>
    <row r="10" spans="2:11" ht="15.75" customHeight="1" x14ac:dyDescent="0.25">
      <c r="B10" s="47">
        <v>1</v>
      </c>
      <c r="C10" s="47">
        <v>2021</v>
      </c>
      <c r="D10" s="47">
        <v>5</v>
      </c>
      <c r="E10" s="123">
        <v>24</v>
      </c>
      <c r="F10" s="123"/>
      <c r="G10" s="112" t="s">
        <v>54</v>
      </c>
      <c r="H10" s="112"/>
      <c r="I10" s="112"/>
      <c r="J10" s="112"/>
      <c r="K10" s="52"/>
    </row>
    <row r="11" spans="2:11" ht="57.75" customHeight="1" x14ac:dyDescent="0.25">
      <c r="B11" s="47">
        <v>2</v>
      </c>
      <c r="C11" s="47">
        <v>2022</v>
      </c>
      <c r="D11" s="47">
        <v>5</v>
      </c>
      <c r="E11" s="110">
        <v>31</v>
      </c>
      <c r="F11" s="111"/>
      <c r="G11" s="106" t="s">
        <v>55</v>
      </c>
      <c r="H11" s="107"/>
      <c r="I11" s="107"/>
      <c r="J11" s="108"/>
      <c r="K11" s="52"/>
    </row>
    <row r="12" spans="2:11" ht="82.5" customHeight="1" x14ac:dyDescent="0.25">
      <c r="B12" s="47">
        <v>3</v>
      </c>
      <c r="C12" s="47">
        <v>2022</v>
      </c>
      <c r="D12" s="47">
        <v>7</v>
      </c>
      <c r="E12" s="110">
        <v>27</v>
      </c>
      <c r="F12" s="111"/>
      <c r="G12" s="106" t="s">
        <v>56</v>
      </c>
      <c r="H12" s="107"/>
      <c r="I12" s="107"/>
      <c r="J12" s="108"/>
      <c r="K12" s="52"/>
    </row>
    <row r="13" spans="2:11" ht="100.5" customHeight="1" x14ac:dyDescent="0.25">
      <c r="B13" s="47">
        <v>4</v>
      </c>
      <c r="C13" s="47">
        <v>2023</v>
      </c>
      <c r="D13" s="47">
        <v>11</v>
      </c>
      <c r="E13" s="110">
        <v>30</v>
      </c>
      <c r="F13" s="111"/>
      <c r="G13" s="106" t="s">
        <v>71</v>
      </c>
      <c r="H13" s="107"/>
      <c r="I13" s="107"/>
      <c r="J13" s="108"/>
      <c r="K13" s="52"/>
    </row>
    <row r="14" spans="2:11" ht="70.5" customHeight="1" x14ac:dyDescent="0.25">
      <c r="B14" s="47">
        <v>5</v>
      </c>
      <c r="C14" s="47">
        <v>2024</v>
      </c>
      <c r="D14" s="55" t="s">
        <v>70</v>
      </c>
      <c r="E14" s="110">
        <v>27</v>
      </c>
      <c r="F14" s="111"/>
      <c r="G14" s="106" t="s">
        <v>72</v>
      </c>
      <c r="H14" s="107"/>
      <c r="I14" s="107"/>
      <c r="J14" s="108"/>
      <c r="K14" s="52"/>
    </row>
    <row r="15" spans="2:11" ht="76.5" customHeight="1" x14ac:dyDescent="0.25">
      <c r="B15" s="47">
        <v>6</v>
      </c>
      <c r="C15" s="47">
        <v>2024</v>
      </c>
      <c r="D15" s="55" t="s">
        <v>73</v>
      </c>
      <c r="E15" s="110"/>
      <c r="F15" s="111"/>
      <c r="G15" s="106" t="s">
        <v>75</v>
      </c>
      <c r="H15" s="107"/>
      <c r="I15" s="107"/>
      <c r="J15" s="108"/>
      <c r="K15" s="52"/>
    </row>
    <row r="16" spans="2:11" ht="15.75" customHeight="1" x14ac:dyDescent="0.25">
      <c r="B16" s="104" t="s">
        <v>57</v>
      </c>
      <c r="C16" s="104"/>
      <c r="D16" s="104"/>
      <c r="E16" s="104"/>
      <c r="F16" s="104"/>
      <c r="G16" s="104"/>
      <c r="H16" s="104"/>
      <c r="I16" s="104"/>
      <c r="J16" s="104"/>
      <c r="K16" s="48"/>
    </row>
    <row r="17" spans="2:11" x14ac:dyDescent="0.25">
      <c r="B17" s="104" t="s">
        <v>58</v>
      </c>
      <c r="C17" s="104"/>
      <c r="D17" s="104"/>
      <c r="E17" s="104"/>
      <c r="F17" s="104" t="s">
        <v>59</v>
      </c>
      <c r="G17" s="104"/>
      <c r="H17" s="104"/>
      <c r="I17" s="104"/>
      <c r="J17" s="104"/>
      <c r="K17" s="48"/>
    </row>
    <row r="18" spans="2:11" ht="15.75" customHeight="1" x14ac:dyDescent="0.25">
      <c r="B18" s="123" t="s">
        <v>60</v>
      </c>
      <c r="C18" s="123"/>
      <c r="D18" s="123"/>
      <c r="E18" s="123"/>
      <c r="F18" s="123" t="s">
        <v>74</v>
      </c>
      <c r="G18" s="123"/>
      <c r="H18" s="123"/>
      <c r="I18" s="123"/>
      <c r="J18" s="123"/>
      <c r="K18" s="46"/>
    </row>
    <row r="19" spans="2:11" x14ac:dyDescent="0.25">
      <c r="B19" s="104" t="s">
        <v>61</v>
      </c>
      <c r="C19" s="104"/>
      <c r="D19" s="104"/>
      <c r="E19" s="104"/>
      <c r="F19" s="104"/>
      <c r="G19" s="104"/>
      <c r="H19" s="104"/>
      <c r="I19" s="104"/>
      <c r="J19" s="104"/>
      <c r="K19" s="48"/>
    </row>
    <row r="20" spans="2:11" x14ac:dyDescent="0.25">
      <c r="B20" s="104" t="s">
        <v>58</v>
      </c>
      <c r="C20" s="104"/>
      <c r="D20" s="104"/>
      <c r="E20" s="104"/>
      <c r="F20" s="104" t="s">
        <v>59</v>
      </c>
      <c r="G20" s="104"/>
      <c r="H20" s="104"/>
      <c r="I20" s="104"/>
      <c r="J20" s="104"/>
      <c r="K20" s="48"/>
    </row>
    <row r="21" spans="2:11" ht="15.75" customHeight="1" x14ac:dyDescent="0.25">
      <c r="B21" s="125" t="s">
        <v>62</v>
      </c>
      <c r="C21" s="125"/>
      <c r="D21" s="125"/>
      <c r="E21" s="125"/>
      <c r="F21" s="125" t="s">
        <v>63</v>
      </c>
      <c r="G21" s="125"/>
      <c r="H21" s="125"/>
      <c r="I21" s="125"/>
      <c r="J21" s="125"/>
      <c r="K21" s="51"/>
    </row>
    <row r="22" spans="2:11" ht="15.75" customHeight="1" x14ac:dyDescent="0.25">
      <c r="B22" s="109" t="s">
        <v>64</v>
      </c>
      <c r="C22" s="109"/>
      <c r="D22" s="109"/>
      <c r="E22" s="109"/>
      <c r="F22" s="109"/>
      <c r="G22" s="109"/>
      <c r="H22" s="109"/>
      <c r="I22" s="109"/>
      <c r="J22" s="109"/>
      <c r="K22" s="50"/>
    </row>
    <row r="23" spans="2:11" x14ac:dyDescent="0.25">
      <c r="B23" s="104" t="s">
        <v>58</v>
      </c>
      <c r="C23" s="104"/>
      <c r="D23" s="104"/>
      <c r="E23" s="104" t="s">
        <v>59</v>
      </c>
      <c r="F23" s="104"/>
      <c r="G23" s="104"/>
      <c r="H23" s="104" t="s">
        <v>65</v>
      </c>
      <c r="I23" s="104"/>
      <c r="J23" s="104"/>
      <c r="K23" s="48"/>
    </row>
    <row r="24" spans="2:11" x14ac:dyDescent="0.25">
      <c r="B24" s="104"/>
      <c r="C24" s="104"/>
      <c r="D24" s="104"/>
      <c r="E24" s="104"/>
      <c r="F24" s="104"/>
      <c r="G24" s="104"/>
      <c r="H24" s="49" t="s">
        <v>51</v>
      </c>
      <c r="I24" s="49" t="s">
        <v>52</v>
      </c>
      <c r="J24" s="49" t="s">
        <v>53</v>
      </c>
      <c r="K24" s="48"/>
    </row>
    <row r="25" spans="2:11" x14ac:dyDescent="0.25">
      <c r="B25" s="123" t="s">
        <v>66</v>
      </c>
      <c r="C25" s="123"/>
      <c r="D25" s="123"/>
      <c r="E25" s="125" t="s">
        <v>67</v>
      </c>
      <c r="F25" s="125"/>
      <c r="G25" s="125"/>
      <c r="H25" s="47">
        <v>2024</v>
      </c>
      <c r="I25" s="55" t="s">
        <v>73</v>
      </c>
      <c r="J25" s="47"/>
      <c r="K25" s="46"/>
    </row>
    <row r="26" spans="2:11" x14ac:dyDescent="0.25">
      <c r="K26" s="45"/>
    </row>
    <row r="27" spans="2:11" ht="56.25" customHeight="1" x14ac:dyDescent="0.25">
      <c r="B27" s="45"/>
      <c r="C27" s="124" t="s">
        <v>68</v>
      </c>
      <c r="D27" s="124"/>
      <c r="E27" s="124"/>
      <c r="F27" s="124"/>
      <c r="G27" s="124"/>
      <c r="H27" s="124"/>
      <c r="I27" s="124"/>
      <c r="K27" s="45"/>
    </row>
    <row r="28" spans="2:11" ht="16.5" customHeight="1" x14ac:dyDescent="0.25">
      <c r="E28" s="113" t="s">
        <v>69</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purl.org/dc/dcmitype/"/>
    <ds:schemaRef ds:uri="39f7a895-868e-4739-ab10-589c64175fbd"/>
    <ds:schemaRef ds:uri="http://purl.org/dc/terms/"/>
    <ds:schemaRef ds:uri="632c1e4e-69c6-4d1f-81a1-009441d464e5"/>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2025-03-19T21:47:03Z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