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1 ORDENES CONTRACTUALES DE COMPRA/U-CD-012 CAUCHO Y PLASTICO/PUBLICACIÓN/"/>
    </mc:Choice>
  </mc:AlternateContent>
  <xr:revisionPtr revIDLastSave="75" documentId="11_861E09FB68F4229FC55585FFFFE0349E04918BF3" xr6:coauthVersionLast="47" xr6:coauthVersionMax="47" xr10:uidLastSave="{0C41C846-E6BB-462D-A848-D5D386D33993}"/>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6" i="7" l="1"/>
  <c r="J46" i="7"/>
  <c r="H46" i="7"/>
  <c r="K46" i="7" s="1"/>
  <c r="M45" i="7"/>
  <c r="L45" i="7"/>
  <c r="N45" i="7" s="1"/>
  <c r="J45" i="7"/>
  <c r="H45" i="7"/>
  <c r="K45" i="7" s="1"/>
  <c r="L44" i="7"/>
  <c r="N44" i="7" s="1"/>
  <c r="J44" i="7"/>
  <c r="H44" i="7"/>
  <c r="K44" i="7" s="1"/>
  <c r="L43" i="7"/>
  <c r="N43" i="7" s="1"/>
  <c r="J43" i="7"/>
  <c r="H43" i="7"/>
  <c r="K43" i="7" s="1"/>
  <c r="L42" i="7"/>
  <c r="J42" i="7"/>
  <c r="H42" i="7"/>
  <c r="K42" i="7" s="1"/>
  <c r="M41" i="7"/>
  <c r="L41" i="7"/>
  <c r="N41" i="7" s="1"/>
  <c r="O41" i="7" s="1"/>
  <c r="J41" i="7"/>
  <c r="H41" i="7"/>
  <c r="L40" i="7"/>
  <c r="J40" i="7"/>
  <c r="H40" i="7"/>
  <c r="M39" i="7"/>
  <c r="L39" i="7"/>
  <c r="N39" i="7" s="1"/>
  <c r="J39" i="7"/>
  <c r="H39" i="7"/>
  <c r="K39" i="7" s="1"/>
  <c r="L38" i="7"/>
  <c r="N38" i="7" s="1"/>
  <c r="J38" i="7"/>
  <c r="H38" i="7"/>
  <c r="M37" i="7"/>
  <c r="L37" i="7"/>
  <c r="N37" i="7" s="1"/>
  <c r="J37" i="7"/>
  <c r="H37" i="7"/>
  <c r="N36" i="7"/>
  <c r="L36" i="7"/>
  <c r="M36" i="7" s="1"/>
  <c r="J36" i="7"/>
  <c r="H36" i="7"/>
  <c r="L35" i="7"/>
  <c r="N35" i="7" s="1"/>
  <c r="J35" i="7"/>
  <c r="H35" i="7"/>
  <c r="L34" i="7"/>
  <c r="J34" i="7"/>
  <c r="H34" i="7"/>
  <c r="L33" i="7"/>
  <c r="K33" i="7"/>
  <c r="J33" i="7"/>
  <c r="H33" i="7"/>
  <c r="L32" i="7"/>
  <c r="N32" i="7" s="1"/>
  <c r="J32" i="7"/>
  <c r="H32" i="7"/>
  <c r="K32" i="7" s="1"/>
  <c r="L31" i="7"/>
  <c r="N31" i="7" s="1"/>
  <c r="J31" i="7"/>
  <c r="H31" i="7"/>
  <c r="K31" i="7" s="1"/>
  <c r="L30" i="7"/>
  <c r="N30" i="7" s="1"/>
  <c r="J30" i="7"/>
  <c r="H30" i="7"/>
  <c r="M29" i="7"/>
  <c r="L29" i="7"/>
  <c r="N29" i="7" s="1"/>
  <c r="O29" i="7" s="1"/>
  <c r="J29" i="7"/>
  <c r="H29" i="7"/>
  <c r="K29" i="7" s="1"/>
  <c r="L28" i="7"/>
  <c r="J28" i="7"/>
  <c r="K28" i="7" s="1"/>
  <c r="H28" i="7"/>
  <c r="L27" i="7"/>
  <c r="N27" i="7" s="1"/>
  <c r="K27" i="7"/>
  <c r="J27" i="7"/>
  <c r="H27" i="7"/>
  <c r="L26" i="7"/>
  <c r="M26" i="7" s="1"/>
  <c r="J26" i="7"/>
  <c r="H26" i="7"/>
  <c r="K26" i="7" s="1"/>
  <c r="M25" i="7"/>
  <c r="L25" i="7"/>
  <c r="N25" i="7" s="1"/>
  <c r="J25" i="7"/>
  <c r="H25" i="7"/>
  <c r="L24" i="7"/>
  <c r="M24" i="7" s="1"/>
  <c r="J24" i="7"/>
  <c r="H24" i="7"/>
  <c r="L23" i="7"/>
  <c r="N23" i="7" s="1"/>
  <c r="J23" i="7"/>
  <c r="H23" i="7"/>
  <c r="K23" i="7" s="1"/>
  <c r="L22" i="7"/>
  <c r="J22" i="7"/>
  <c r="H22" i="7"/>
  <c r="L21" i="7"/>
  <c r="J21" i="7"/>
  <c r="H21" i="7"/>
  <c r="K21" i="7" s="1"/>
  <c r="L20" i="7"/>
  <c r="J20" i="7"/>
  <c r="H20" i="7"/>
  <c r="K20" i="7" s="1"/>
  <c r="L19" i="7"/>
  <c r="N19" i="7" s="1"/>
  <c r="J19" i="7"/>
  <c r="H19" i="7"/>
  <c r="K19" i="7" s="1"/>
  <c r="L18" i="7"/>
  <c r="N18" i="7" s="1"/>
  <c r="J18" i="7"/>
  <c r="H18" i="7"/>
  <c r="K18" i="7" s="1"/>
  <c r="M17" i="7"/>
  <c r="L17" i="7"/>
  <c r="N17" i="7" s="1"/>
  <c r="J17" i="7"/>
  <c r="H17" i="7"/>
  <c r="L16" i="7"/>
  <c r="J16" i="7"/>
  <c r="K16" i="7" s="1"/>
  <c r="H16" i="7"/>
  <c r="M15" i="7"/>
  <c r="L15" i="7"/>
  <c r="J15" i="7"/>
  <c r="H15" i="7"/>
  <c r="K15" i="7" s="1"/>
  <c r="L14" i="7"/>
  <c r="M14" i="7" s="1"/>
  <c r="J14" i="7"/>
  <c r="H14" i="7"/>
  <c r="L47" i="7"/>
  <c r="J47" i="7"/>
  <c r="H47" i="7"/>
  <c r="K14" i="7" l="1"/>
  <c r="N24" i="7"/>
  <c r="O24" i="7" s="1"/>
  <c r="M27" i="7"/>
  <c r="O27" i="7" s="1"/>
  <c r="O17" i="7"/>
  <c r="K22" i="7"/>
  <c r="O25" i="7"/>
  <c r="M31" i="7"/>
  <c r="O31" i="7" s="1"/>
  <c r="K35" i="7"/>
  <c r="K38" i="7"/>
  <c r="K41" i="7"/>
  <c r="M19" i="7"/>
  <c r="O19" i="7" s="1"/>
  <c r="K17" i="7"/>
  <c r="M35" i="7"/>
  <c r="O35" i="7" s="1"/>
  <c r="M23" i="7"/>
  <c r="O23" i="7" s="1"/>
  <c r="K30" i="7"/>
  <c r="K36" i="7"/>
  <c r="K24" i="7"/>
  <c r="O45" i="7"/>
  <c r="O39" i="7"/>
  <c r="K37" i="7"/>
  <c r="K34" i="7"/>
  <c r="K25" i="7"/>
  <c r="O37" i="7"/>
  <c r="K40" i="7"/>
  <c r="M43" i="7"/>
  <c r="O43" i="7" s="1"/>
  <c r="O36" i="7"/>
  <c r="N14" i="7"/>
  <c r="O14" i="7" s="1"/>
  <c r="N26" i="7"/>
  <c r="O26" i="7" s="1"/>
  <c r="M33" i="7"/>
  <c r="M16" i="7"/>
  <c r="N21" i="7"/>
  <c r="M28" i="7"/>
  <c r="N33" i="7"/>
  <c r="O33" i="7" s="1"/>
  <c r="M40" i="7"/>
  <c r="M21" i="7"/>
  <c r="N16" i="7"/>
  <c r="N28" i="7"/>
  <c r="N40" i="7"/>
  <c r="M38" i="7"/>
  <c r="O38" i="7" s="1"/>
  <c r="M18" i="7"/>
  <c r="O18" i="7" s="1"/>
  <c r="M30" i="7"/>
  <c r="O30" i="7" s="1"/>
  <c r="M42" i="7"/>
  <c r="N42" i="7"/>
  <c r="M20" i="7"/>
  <c r="M32" i="7"/>
  <c r="O32" i="7" s="1"/>
  <c r="M44" i="7"/>
  <c r="O44" i="7" s="1"/>
  <c r="N20" i="7"/>
  <c r="N15" i="7"/>
  <c r="O15" i="7" s="1"/>
  <c r="M22" i="7"/>
  <c r="M34" i="7"/>
  <c r="M46" i="7"/>
  <c r="N22" i="7"/>
  <c r="O22" i="7" s="1"/>
  <c r="N34" i="7"/>
  <c r="O34" i="7" s="1"/>
  <c r="N46" i="7"/>
  <c r="K47" i="7"/>
  <c r="M47" i="7"/>
  <c r="N47" i="7"/>
  <c r="O42" i="7" l="1"/>
  <c r="O21" i="7"/>
  <c r="O20" i="7"/>
  <c r="O28" i="7"/>
  <c r="O16" i="7"/>
  <c r="O46" i="7"/>
  <c r="O40" i="7"/>
  <c r="O47" i="7"/>
  <c r="O52" i="7" l="1"/>
  <c r="O49" i="7" l="1"/>
  <c r="O53" i="7"/>
  <c r="O50" i="7" l="1"/>
  <c r="O48" i="7"/>
  <c r="O54" i="7"/>
  <c r="O55" i="7"/>
  <c r="O56" i="7" s="1"/>
  <c r="O51" i="7" l="1"/>
  <c r="O57" i="7" s="1"/>
</calcChain>
</file>

<file path=xl/sharedStrings.xml><?xml version="1.0" encoding="utf-8"?>
<sst xmlns="http://schemas.openxmlformats.org/spreadsheetml/2006/main" count="164" uniqueCount="116">
  <si>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</si>
  <si>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</si>
  <si>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</si>
  <si>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</si>
  <si>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</si>
  <si>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</si>
  <si>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</si>
  <si>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</si>
  <si>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</si>
  <si>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</si>
  <si>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</si>
  <si>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</si>
  <si>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</si>
  <si>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</si>
  <si>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</si>
  <si>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</si>
  <si>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</si>
  <si>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</si>
  <si>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</si>
  <si>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</si>
  <si>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</si>
  <si>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</si>
  <si>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</si>
  <si>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</si>
  <si>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</si>
  <si>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</si>
  <si>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</si>
  <si>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</si>
  <si>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</si>
  <si>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</si>
  <si>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</si>
  <si>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</si>
  <si>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</si>
  <si>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</si>
  <si>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</si>
  <si>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</si>
  <si>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</si>
  <si>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</si>
  <si>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</si>
  <si>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</si>
  <si>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</si>
  <si>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</si>
  <si>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</si>
  <si>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</si>
  <si>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</si>
  <si>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</si>
  <si>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</si>
  <si>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</si>
  <si>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</si>
  <si>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</si>
  <si>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</si>
  <si>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</si>
  <si>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</si>
  <si>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</si>
  <si>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</si>
  <si>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</si>
  <si>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</si>
  <si>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</si>
  <si>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</si>
  <si>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</si>
  <si>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</si>
  <si>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</si>
  <si>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</si>
  <si>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</si>
  <si>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</si>
  <si>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</si>
  <si>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</si>
  <si>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</si>
  <si>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</si>
  <si>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</si>
  <si>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</si>
  <si>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</si>
  <si>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</si>
  <si>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</si>
  <si>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</si>
  <si>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</si>
  <si>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</si>
  <si>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</si>
  <si>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</si>
  <si>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</si>
  <si>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</si>
  <si>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</si>
  <si>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Rollo de poli sombra negra con traslucida del ochenta (80) porciento (%) por cuatro (4) metros de ancho y 100 de largo</t>
  </si>
  <si>
    <t>Rollo de manguera revestida de una (1) pulgada por noventa (90) metros de larga calibre 80</t>
  </si>
  <si>
    <t>Rollo de manguera revestida de tres cuartos (3/4”) de pulgada por noventa (90) metros de larga calibre 80</t>
  </si>
  <si>
    <t>Rollo de manguera revestida de media (1/2”) pulgada por noventa (90) metros de larga calibre 80</t>
  </si>
  <si>
    <t>Manguera de un cuarto (1/4) de pulgada también conocida como manguera de nivel, rollo por cien (100) metros</t>
  </si>
  <si>
    <t>Bolsas para ensilaje paquete por 100 unidades calibre cinco (5) de sesenta (60) centímetros de ancho por un metro veinte centímetros (1,20) de alto</t>
  </si>
  <si>
    <t>Rollo de fibra delgada de polipropileno con un largo total de setecientos cincuenta (750) metros con un peso estimado de un (1) kilogramo NO ES TÓXICO.</t>
  </si>
  <si>
    <t>Tanque de plástico de polietileno o polipropileno para agua con capacidad de 250 mililitros con tapa y accesorios</t>
  </si>
  <si>
    <t>Tinas rectangulares de plástico 40 cm de largo, 30 cm de ancho y 15 cm de alto</t>
  </si>
  <si>
    <t>Boquilla aspersor plástica para sistemas de riego resina acetílica anti abrasiva de rosca para macho de macho 1/2” pulgadas</t>
  </si>
  <si>
    <t>Caneca plástica de 55 galones sellada</t>
  </si>
  <si>
    <t>Paquete de aisladores de puntilla para cerca eléctrica</t>
  </si>
  <si>
    <t>Paquete de aisladores de carrete tipo yoyo</t>
  </si>
  <si>
    <t>Válvula hidratante con bayoneta de acoplamiento rápido fabricada en plástico de alta resistencia y durabilidad de ¾” de pulgada</t>
  </si>
  <si>
    <t>Conector macho de PVC de ½” pulgada</t>
  </si>
  <si>
    <t>Conector macho de PVC de ¾” pulgada</t>
  </si>
  <si>
    <t>Conector macho de PVC de 1” pulgada</t>
  </si>
  <si>
    <t>Conector hembra de PVC ½” pulgada</t>
  </si>
  <si>
    <t>Conector hembra de PVC ¾” pulgada</t>
  </si>
  <si>
    <t>Conector hembra de PVC 1” pulgada</t>
  </si>
  <si>
    <t>Tapón Soldado de PVC de ½” pulgada</t>
  </si>
  <si>
    <t>Tapón Soldado de PVC de ¾” pulgada</t>
  </si>
  <si>
    <t>Tapón Soldado de PVC de 1” pulgada</t>
  </si>
  <si>
    <t>Rollo de teflón ¾” de pulgada por 50 metros</t>
  </si>
  <si>
    <t>Chasos plásticos de 3/16” pulgadas, Paquete por 100 unidades</t>
  </si>
  <si>
    <t>Chasos plásticos de ¼” pulgadas, Paquete por 100 unidades</t>
  </si>
  <si>
    <t>Chasos plásticos de 5/16” pulgadas, Paquete por 100 unidades</t>
  </si>
  <si>
    <t>Chasos plásticos de 3/8” pulgadas, Paquete por 100 unidades</t>
  </si>
  <si>
    <t>Chasos plásticos de ½” pulgadas, Paquete por 100 unidades</t>
  </si>
  <si>
    <t>La cinta aislante adhesiva de PVC 3M</t>
  </si>
  <si>
    <t>Rastrillo plástico</t>
  </si>
  <si>
    <t>Rollo de plástico trasparente de tipo invernadero calibre seis (6) de seis (6) metros de ancho por cien (100) metros de largo.</t>
  </si>
  <si>
    <t>Rollo de plástico de polietileno negro de seis (6) metros de largo por setenta (70) metros de largo.</t>
  </si>
  <si>
    <t>Rollo de lona para cerramiento de dos metros y diez centímetros (2.10) de ancho por 100 metros de largo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</si>
</sst>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1" fillId="0" borderId="2" xfId="0" applyFont="1" applyBorder="1" applyAlignment="1">
      <alignment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37" borderId="1" xfId="0" applyFont="1" applyFill="1" applyBorder="1" applyAlignment="1" applyProtection="1">
      <alignment vertical="center" wrapTex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3"/>
  <sheetViews>
    <sheetView showGridLines="0" tabSelected="1" view="pageBreakPreview" zoomScale="60" zoomScaleNormal="70" zoomScalePageLayoutView="55" workbookViewId="0">
      <selection activeCell="I16" sqref="I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7"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6"/>
    </row>
    <row r="12" spans="1:15" ht="9.9499999999999993" customHeight="1" thickBot="1" x14ac:dyDescent="0.3">
      <c r="A12" s="15"/>
      <c r="B12" s="17"/>
      <c r="C12" s="13"/>
      <c r="D12" s="15"/>
      <c r="E12" s="17"/>
      <c r="F12" s="17"/>
      <c r="G12" s="17"/>
      <c r="H12" s="15"/>
      <c r="I12" s="18"/>
      <c r="J12" s="14"/>
      <c r="K12" s="14"/>
      <c r="L12" s="14"/>
      <c r="N12" s="19"/>
      <c r="O12" s="19"/>
    </row>
    <row r="13" spans="1:15" s="9" customFormat="1" ht="111.75" customHeight="1" x14ac:dyDescent="0.25">
      <c r="A13" s="20" t="s">
        <v>11</v>
      </c>
      <c r="B13" s="21" t="s">
        <v>12</v>
      </c>
      <c r="C13" s="21" t="s">
        <v>13</v>
      </c>
      <c r="D13" s="21" t="s">
        <v>14</v>
      </c>
      <c r="E13" s="21" t="s">
        <v>15</v>
      </c>
      <c r="F13" s="22" t="s">
        <v>16</v>
      </c>
      <c r="G13" s="22" t="s">
        <v>17</v>
      </c>
      <c r="H13" s="22" t="s">
        <v>18</v>
      </c>
      <c r="I13" s="22" t="s">
        <v>19</v>
      </c>
      <c r="J13" s="22" t="s">
        <v>20</v>
      </c>
      <c r="K13" s="22" t="s">
        <v>21</v>
      </c>
      <c r="L13" s="22" t="s">
        <v>22</v>
      </c>
      <c r="M13" s="22" t="s">
        <v>23</v>
      </c>
      <c r="N13" s="22" t="s">
        <v>24</v>
      </c>
      <c r="O13" s="23" t="s">
        <v>25</v>
      </c>
    </row>
    <row r="14" spans="1:15" s="9" customFormat="1" ht="50.25" customHeight="1" x14ac:dyDescent="0.25">
      <c r="A14" s="24">
        <v>1</v>
      </c>
      <c r="B14" s="57" t="s">
        <v>82</v>
      </c>
      <c r="C14" s="126"/>
      <c r="D14" s="56">
        <v>2</v>
      </c>
      <c r="E14" s="56" t="s">
        <v>81</v>
      </c>
      <c r="F14" s="55"/>
      <c r="G14" s="11"/>
      <c r="H14" s="1">
        <f t="shared" ref="H14:H46" si="0">+ROUND(F14*G14,0)</f>
        <v>0</v>
      </c>
      <c r="I14" s="11"/>
      <c r="J14" s="1">
        <f t="shared" ref="J14:J46" si="1">ROUND(F14*I14,0)</f>
        <v>0</v>
      </c>
      <c r="K14" s="1">
        <f t="shared" ref="K14:K46" si="2">ROUND(F14+H14+J14,0)</f>
        <v>0</v>
      </c>
      <c r="L14" s="1">
        <f t="shared" ref="L14:L46" si="3">ROUND(F14*D14,0)</f>
        <v>0</v>
      </c>
      <c r="M14" s="1">
        <f t="shared" ref="M14:M46" si="4">ROUND(L14*G14,0)</f>
        <v>0</v>
      </c>
      <c r="N14" s="1">
        <f t="shared" ref="N14:N46" si="5">ROUND(L14*I14,0)</f>
        <v>0</v>
      </c>
      <c r="O14" s="25">
        <f t="shared" ref="O14:O46" si="6">ROUND(L14+N14+M14,0)</f>
        <v>0</v>
      </c>
    </row>
    <row r="15" spans="1:15" s="9" customFormat="1" ht="50.25" customHeight="1" x14ac:dyDescent="0.25">
      <c r="A15" s="24">
        <v>2</v>
      </c>
      <c r="B15" s="57" t="s">
        <v>83</v>
      </c>
      <c r="C15" s="126"/>
      <c r="D15" s="56">
        <v>1</v>
      </c>
      <c r="E15" s="56" t="s">
        <v>81</v>
      </c>
      <c r="F15" s="55"/>
      <c r="G15" s="11"/>
      <c r="H15" s="1">
        <f t="shared" si="0"/>
        <v>0</v>
      </c>
      <c r="I15" s="11"/>
      <c r="J15" s="1">
        <f t="shared" si="1"/>
        <v>0</v>
      </c>
      <c r="K15" s="1">
        <f t="shared" si="2"/>
        <v>0</v>
      </c>
      <c r="L15" s="1">
        <f t="shared" si="3"/>
        <v>0</v>
      </c>
      <c r="M15" s="1">
        <f t="shared" si="4"/>
        <v>0</v>
      </c>
      <c r="N15" s="1">
        <f t="shared" si="5"/>
        <v>0</v>
      </c>
      <c r="O15" s="25">
        <f t="shared" si="6"/>
        <v>0</v>
      </c>
    </row>
    <row r="16" spans="1:15" s="9" customFormat="1" ht="50.25" customHeight="1" x14ac:dyDescent="0.25">
      <c r="A16" s="24">
        <v>3</v>
      </c>
      <c r="B16" s="57" t="s">
        <v>84</v>
      </c>
      <c r="C16" s="126"/>
      <c r="D16" s="56">
        <v>1</v>
      </c>
      <c r="E16" s="56" t="s">
        <v>81</v>
      </c>
      <c r="F16" s="55"/>
      <c r="G16" s="11"/>
      <c r="H16" s="1">
        <f t="shared" si="0"/>
        <v>0</v>
      </c>
      <c r="I16" s="11"/>
      <c r="J16" s="1">
        <f t="shared" si="1"/>
        <v>0</v>
      </c>
      <c r="K16" s="1">
        <f t="shared" si="2"/>
        <v>0</v>
      </c>
      <c r="L16" s="1">
        <f t="shared" si="3"/>
        <v>0</v>
      </c>
      <c r="M16" s="1">
        <f t="shared" si="4"/>
        <v>0</v>
      </c>
      <c r="N16" s="1">
        <f t="shared" si="5"/>
        <v>0</v>
      </c>
      <c r="O16" s="25">
        <f t="shared" si="6"/>
        <v>0</v>
      </c>
    </row>
    <row r="17" spans="1:15" s="9" customFormat="1" ht="50.25" customHeight="1" x14ac:dyDescent="0.25">
      <c r="A17" s="24">
        <v>4</v>
      </c>
      <c r="B17" s="57" t="s">
        <v>85</v>
      </c>
      <c r="C17" s="126"/>
      <c r="D17" s="56">
        <v>1</v>
      </c>
      <c r="E17" s="56" t="s">
        <v>81</v>
      </c>
      <c r="F17" s="55"/>
      <c r="G17" s="11"/>
      <c r="H17" s="1">
        <f t="shared" si="0"/>
        <v>0</v>
      </c>
      <c r="I17" s="11"/>
      <c r="J17" s="1">
        <f t="shared" si="1"/>
        <v>0</v>
      </c>
      <c r="K17" s="1">
        <f t="shared" si="2"/>
        <v>0</v>
      </c>
      <c r="L17" s="1">
        <f t="shared" si="3"/>
        <v>0</v>
      </c>
      <c r="M17" s="1">
        <f t="shared" si="4"/>
        <v>0</v>
      </c>
      <c r="N17" s="1">
        <f t="shared" si="5"/>
        <v>0</v>
      </c>
      <c r="O17" s="25">
        <f t="shared" si="6"/>
        <v>0</v>
      </c>
    </row>
    <row r="18" spans="1:15" s="9" customFormat="1" ht="50.25" customHeight="1" x14ac:dyDescent="0.25">
      <c r="A18" s="24">
        <v>5</v>
      </c>
      <c r="B18" s="57" t="s">
        <v>86</v>
      </c>
      <c r="C18" s="126"/>
      <c r="D18" s="56">
        <v>1</v>
      </c>
      <c r="E18" s="56" t="s">
        <v>81</v>
      </c>
      <c r="F18" s="55"/>
      <c r="G18" s="11"/>
      <c r="H18" s="1">
        <f t="shared" si="0"/>
        <v>0</v>
      </c>
      <c r="I18" s="11"/>
      <c r="J18" s="1">
        <f t="shared" si="1"/>
        <v>0</v>
      </c>
      <c r="K18" s="1">
        <f t="shared" si="2"/>
        <v>0</v>
      </c>
      <c r="L18" s="1">
        <f t="shared" si="3"/>
        <v>0</v>
      </c>
      <c r="M18" s="1">
        <f t="shared" si="4"/>
        <v>0</v>
      </c>
      <c r="N18" s="1">
        <f t="shared" si="5"/>
        <v>0</v>
      </c>
      <c r="O18" s="25">
        <f t="shared" si="6"/>
        <v>0</v>
      </c>
    </row>
    <row r="19" spans="1:15" s="9" customFormat="1" ht="50.25" customHeight="1" x14ac:dyDescent="0.25">
      <c r="A19" s="24">
        <v>6</v>
      </c>
      <c r="B19" s="57" t="s">
        <v>87</v>
      </c>
      <c r="C19" s="126"/>
      <c r="D19" s="56">
        <v>15</v>
      </c>
      <c r="E19" s="56" t="s">
        <v>81</v>
      </c>
      <c r="F19" s="55"/>
      <c r="G19" s="11"/>
      <c r="H19" s="1">
        <f t="shared" si="0"/>
        <v>0</v>
      </c>
      <c r="I19" s="11"/>
      <c r="J19" s="1">
        <f t="shared" si="1"/>
        <v>0</v>
      </c>
      <c r="K19" s="1">
        <f t="shared" si="2"/>
        <v>0</v>
      </c>
      <c r="L19" s="1">
        <f t="shared" si="3"/>
        <v>0</v>
      </c>
      <c r="M19" s="1">
        <f t="shared" si="4"/>
        <v>0</v>
      </c>
      <c r="N19" s="1">
        <f t="shared" si="5"/>
        <v>0</v>
      </c>
      <c r="O19" s="25">
        <f t="shared" si="6"/>
        <v>0</v>
      </c>
    </row>
    <row r="20" spans="1:15" s="9" customFormat="1" ht="50.25" customHeight="1" x14ac:dyDescent="0.25">
      <c r="A20" s="24">
        <v>7</v>
      </c>
      <c r="B20" s="57" t="s">
        <v>88</v>
      </c>
      <c r="C20" s="126"/>
      <c r="D20" s="56">
        <v>3</v>
      </c>
      <c r="E20" s="56" t="s">
        <v>81</v>
      </c>
      <c r="F20" s="55"/>
      <c r="G20" s="11"/>
      <c r="H20" s="1">
        <f t="shared" si="0"/>
        <v>0</v>
      </c>
      <c r="I20" s="11"/>
      <c r="J20" s="1">
        <f t="shared" si="1"/>
        <v>0</v>
      </c>
      <c r="K20" s="1">
        <f t="shared" si="2"/>
        <v>0</v>
      </c>
      <c r="L20" s="1">
        <f t="shared" si="3"/>
        <v>0</v>
      </c>
      <c r="M20" s="1">
        <f t="shared" si="4"/>
        <v>0</v>
      </c>
      <c r="N20" s="1">
        <f t="shared" si="5"/>
        <v>0</v>
      </c>
      <c r="O20" s="25">
        <f t="shared" si="6"/>
        <v>0</v>
      </c>
    </row>
    <row r="21" spans="1:15" s="9" customFormat="1" ht="50.25" customHeight="1" x14ac:dyDescent="0.25">
      <c r="A21" s="24">
        <v>8</v>
      </c>
      <c r="B21" s="57" t="s">
        <v>89</v>
      </c>
      <c r="C21" s="126"/>
      <c r="D21" s="56">
        <v>2</v>
      </c>
      <c r="E21" s="56" t="s">
        <v>81</v>
      </c>
      <c r="F21" s="55"/>
      <c r="G21" s="11"/>
      <c r="H21" s="1">
        <f t="shared" si="0"/>
        <v>0</v>
      </c>
      <c r="I21" s="11"/>
      <c r="J21" s="1">
        <f t="shared" si="1"/>
        <v>0</v>
      </c>
      <c r="K21" s="1">
        <f t="shared" si="2"/>
        <v>0</v>
      </c>
      <c r="L21" s="1">
        <f t="shared" si="3"/>
        <v>0</v>
      </c>
      <c r="M21" s="1">
        <f t="shared" si="4"/>
        <v>0</v>
      </c>
      <c r="N21" s="1">
        <f t="shared" si="5"/>
        <v>0</v>
      </c>
      <c r="O21" s="25">
        <f t="shared" si="6"/>
        <v>0</v>
      </c>
    </row>
    <row r="22" spans="1:15" s="9" customFormat="1" ht="50.25" customHeight="1" x14ac:dyDescent="0.25">
      <c r="A22" s="24">
        <v>9</v>
      </c>
      <c r="B22" s="57" t="s">
        <v>90</v>
      </c>
      <c r="C22" s="126"/>
      <c r="D22" s="56">
        <v>15</v>
      </c>
      <c r="E22" s="56" t="s">
        <v>81</v>
      </c>
      <c r="F22" s="55"/>
      <c r="G22" s="11"/>
      <c r="H22" s="1">
        <f t="shared" si="0"/>
        <v>0</v>
      </c>
      <c r="I22" s="11"/>
      <c r="J22" s="1">
        <f t="shared" si="1"/>
        <v>0</v>
      </c>
      <c r="K22" s="1">
        <f t="shared" si="2"/>
        <v>0</v>
      </c>
      <c r="L22" s="1">
        <f t="shared" si="3"/>
        <v>0</v>
      </c>
      <c r="M22" s="1">
        <f t="shared" si="4"/>
        <v>0</v>
      </c>
      <c r="N22" s="1">
        <f t="shared" si="5"/>
        <v>0</v>
      </c>
      <c r="O22" s="25">
        <f t="shared" si="6"/>
        <v>0</v>
      </c>
    </row>
    <row r="23" spans="1:15" s="9" customFormat="1" ht="50.25" customHeight="1" x14ac:dyDescent="0.25">
      <c r="A23" s="24">
        <v>10</v>
      </c>
      <c r="B23" s="57" t="s">
        <v>91</v>
      </c>
      <c r="C23" s="126"/>
      <c r="D23" s="56">
        <v>15</v>
      </c>
      <c r="E23" s="56" t="s">
        <v>81</v>
      </c>
      <c r="F23" s="55"/>
      <c r="G23" s="11"/>
      <c r="H23" s="1">
        <f t="shared" si="0"/>
        <v>0</v>
      </c>
      <c r="I23" s="11"/>
      <c r="J23" s="1">
        <f t="shared" si="1"/>
        <v>0</v>
      </c>
      <c r="K23" s="1">
        <f t="shared" si="2"/>
        <v>0</v>
      </c>
      <c r="L23" s="1">
        <f t="shared" si="3"/>
        <v>0</v>
      </c>
      <c r="M23" s="1">
        <f t="shared" si="4"/>
        <v>0</v>
      </c>
      <c r="N23" s="1">
        <f t="shared" si="5"/>
        <v>0</v>
      </c>
      <c r="O23" s="25">
        <f t="shared" si="6"/>
        <v>0</v>
      </c>
    </row>
    <row r="24" spans="1:15" s="9" customFormat="1" ht="50.25" customHeight="1" x14ac:dyDescent="0.25">
      <c r="A24" s="24">
        <v>11</v>
      </c>
      <c r="B24" s="57" t="s">
        <v>92</v>
      </c>
      <c r="C24" s="126"/>
      <c r="D24" s="56">
        <v>9</v>
      </c>
      <c r="E24" s="56" t="s">
        <v>81</v>
      </c>
      <c r="F24" s="55"/>
      <c r="G24" s="11"/>
      <c r="H24" s="1">
        <f t="shared" si="0"/>
        <v>0</v>
      </c>
      <c r="I24" s="11"/>
      <c r="J24" s="1">
        <f t="shared" si="1"/>
        <v>0</v>
      </c>
      <c r="K24" s="1">
        <f t="shared" si="2"/>
        <v>0</v>
      </c>
      <c r="L24" s="1">
        <f t="shared" si="3"/>
        <v>0</v>
      </c>
      <c r="M24" s="1">
        <f t="shared" si="4"/>
        <v>0</v>
      </c>
      <c r="N24" s="1">
        <f t="shared" si="5"/>
        <v>0</v>
      </c>
      <c r="O24" s="25">
        <f t="shared" si="6"/>
        <v>0</v>
      </c>
    </row>
    <row r="25" spans="1:15" s="9" customFormat="1" ht="50.25" customHeight="1" x14ac:dyDescent="0.25">
      <c r="A25" s="24">
        <v>12</v>
      </c>
      <c r="B25" s="57" t="s">
        <v>93</v>
      </c>
      <c r="C25" s="126"/>
      <c r="D25" s="56">
        <v>5</v>
      </c>
      <c r="E25" s="56" t="s">
        <v>81</v>
      </c>
      <c r="F25" s="55"/>
      <c r="G25" s="11"/>
      <c r="H25" s="1">
        <f t="shared" si="0"/>
        <v>0</v>
      </c>
      <c r="I25" s="11"/>
      <c r="J25" s="1">
        <f t="shared" si="1"/>
        <v>0</v>
      </c>
      <c r="K25" s="1">
        <f t="shared" si="2"/>
        <v>0</v>
      </c>
      <c r="L25" s="1">
        <f t="shared" si="3"/>
        <v>0</v>
      </c>
      <c r="M25" s="1">
        <f t="shared" si="4"/>
        <v>0</v>
      </c>
      <c r="N25" s="1">
        <f t="shared" si="5"/>
        <v>0</v>
      </c>
      <c r="O25" s="25">
        <f t="shared" si="6"/>
        <v>0</v>
      </c>
    </row>
    <row r="26" spans="1:15" s="9" customFormat="1" ht="50.25" customHeight="1" x14ac:dyDescent="0.25">
      <c r="A26" s="24">
        <v>13</v>
      </c>
      <c r="B26" s="57" t="s">
        <v>94</v>
      </c>
      <c r="C26" s="126"/>
      <c r="D26" s="56">
        <v>2</v>
      </c>
      <c r="E26" s="56" t="s">
        <v>81</v>
      </c>
      <c r="F26" s="55"/>
      <c r="G26" s="11"/>
      <c r="H26" s="1">
        <f t="shared" si="0"/>
        <v>0</v>
      </c>
      <c r="I26" s="11"/>
      <c r="J26" s="1">
        <f t="shared" si="1"/>
        <v>0</v>
      </c>
      <c r="K26" s="1">
        <f t="shared" si="2"/>
        <v>0</v>
      </c>
      <c r="L26" s="1">
        <f t="shared" si="3"/>
        <v>0</v>
      </c>
      <c r="M26" s="1">
        <f t="shared" si="4"/>
        <v>0</v>
      </c>
      <c r="N26" s="1">
        <f t="shared" si="5"/>
        <v>0</v>
      </c>
      <c r="O26" s="25">
        <f t="shared" si="6"/>
        <v>0</v>
      </c>
    </row>
    <row r="27" spans="1:15" s="9" customFormat="1" ht="50.25" customHeight="1" x14ac:dyDescent="0.25">
      <c r="A27" s="24">
        <v>14</v>
      </c>
      <c r="B27" s="57" t="s">
        <v>95</v>
      </c>
      <c r="C27" s="126"/>
      <c r="D27" s="56">
        <v>14</v>
      </c>
      <c r="E27" s="56" t="s">
        <v>81</v>
      </c>
      <c r="F27" s="55"/>
      <c r="G27" s="11"/>
      <c r="H27" s="1">
        <f t="shared" si="0"/>
        <v>0</v>
      </c>
      <c r="I27" s="11"/>
      <c r="J27" s="1">
        <f t="shared" si="1"/>
        <v>0</v>
      </c>
      <c r="K27" s="1">
        <f t="shared" si="2"/>
        <v>0</v>
      </c>
      <c r="L27" s="1">
        <f t="shared" si="3"/>
        <v>0</v>
      </c>
      <c r="M27" s="1">
        <f t="shared" si="4"/>
        <v>0</v>
      </c>
      <c r="N27" s="1">
        <f t="shared" si="5"/>
        <v>0</v>
      </c>
      <c r="O27" s="25">
        <f t="shared" si="6"/>
        <v>0</v>
      </c>
    </row>
    <row r="28" spans="1:15" s="9" customFormat="1" ht="50.25" customHeight="1" x14ac:dyDescent="0.25">
      <c r="A28" s="24">
        <v>15</v>
      </c>
      <c r="B28" s="57" t="s">
        <v>96</v>
      </c>
      <c r="C28" s="126"/>
      <c r="D28" s="56">
        <v>15</v>
      </c>
      <c r="E28" s="56" t="s">
        <v>81</v>
      </c>
      <c r="F28" s="55"/>
      <c r="G28" s="11"/>
      <c r="H28" s="1">
        <f t="shared" si="0"/>
        <v>0</v>
      </c>
      <c r="I28" s="11"/>
      <c r="J28" s="1">
        <f t="shared" si="1"/>
        <v>0</v>
      </c>
      <c r="K28" s="1">
        <f t="shared" si="2"/>
        <v>0</v>
      </c>
      <c r="L28" s="1">
        <f t="shared" si="3"/>
        <v>0</v>
      </c>
      <c r="M28" s="1">
        <f t="shared" si="4"/>
        <v>0</v>
      </c>
      <c r="N28" s="1">
        <f t="shared" si="5"/>
        <v>0</v>
      </c>
      <c r="O28" s="25">
        <f t="shared" si="6"/>
        <v>0</v>
      </c>
    </row>
    <row r="29" spans="1:15" s="9" customFormat="1" ht="50.25" customHeight="1" x14ac:dyDescent="0.25">
      <c r="A29" s="24">
        <v>16</v>
      </c>
      <c r="B29" s="57" t="s">
        <v>97</v>
      </c>
      <c r="C29" s="126"/>
      <c r="D29" s="56">
        <v>15</v>
      </c>
      <c r="E29" s="56" t="s">
        <v>81</v>
      </c>
      <c r="F29" s="55"/>
      <c r="G29" s="11"/>
      <c r="H29" s="1">
        <f t="shared" si="0"/>
        <v>0</v>
      </c>
      <c r="I29" s="11"/>
      <c r="J29" s="1">
        <f t="shared" si="1"/>
        <v>0</v>
      </c>
      <c r="K29" s="1">
        <f t="shared" si="2"/>
        <v>0</v>
      </c>
      <c r="L29" s="1">
        <f t="shared" si="3"/>
        <v>0</v>
      </c>
      <c r="M29" s="1">
        <f t="shared" si="4"/>
        <v>0</v>
      </c>
      <c r="N29" s="1">
        <f t="shared" si="5"/>
        <v>0</v>
      </c>
      <c r="O29" s="25">
        <f t="shared" si="6"/>
        <v>0</v>
      </c>
    </row>
    <row r="30" spans="1:15" s="9" customFormat="1" ht="50.25" customHeight="1" x14ac:dyDescent="0.25">
      <c r="A30" s="24">
        <v>17</v>
      </c>
      <c r="B30" s="57" t="s">
        <v>98</v>
      </c>
      <c r="C30" s="126"/>
      <c r="D30" s="56">
        <v>15</v>
      </c>
      <c r="E30" s="56" t="s">
        <v>81</v>
      </c>
      <c r="F30" s="55"/>
      <c r="G30" s="11"/>
      <c r="H30" s="1">
        <f t="shared" si="0"/>
        <v>0</v>
      </c>
      <c r="I30" s="11"/>
      <c r="J30" s="1">
        <f t="shared" si="1"/>
        <v>0</v>
      </c>
      <c r="K30" s="1">
        <f t="shared" si="2"/>
        <v>0</v>
      </c>
      <c r="L30" s="1">
        <f t="shared" si="3"/>
        <v>0</v>
      </c>
      <c r="M30" s="1">
        <f t="shared" si="4"/>
        <v>0</v>
      </c>
      <c r="N30" s="1">
        <f t="shared" si="5"/>
        <v>0</v>
      </c>
      <c r="O30" s="25">
        <f t="shared" si="6"/>
        <v>0</v>
      </c>
    </row>
    <row r="31" spans="1:15" s="9" customFormat="1" ht="50.25" customHeight="1" x14ac:dyDescent="0.25">
      <c r="A31" s="24">
        <v>18</v>
      </c>
      <c r="B31" s="57" t="s">
        <v>99</v>
      </c>
      <c r="C31" s="126"/>
      <c r="D31" s="56">
        <v>15</v>
      </c>
      <c r="E31" s="56" t="s">
        <v>81</v>
      </c>
      <c r="F31" s="55"/>
      <c r="G31" s="11"/>
      <c r="H31" s="1">
        <f t="shared" si="0"/>
        <v>0</v>
      </c>
      <c r="I31" s="11"/>
      <c r="J31" s="1">
        <f t="shared" si="1"/>
        <v>0</v>
      </c>
      <c r="K31" s="1">
        <f t="shared" si="2"/>
        <v>0</v>
      </c>
      <c r="L31" s="1">
        <f t="shared" si="3"/>
        <v>0</v>
      </c>
      <c r="M31" s="1">
        <f t="shared" si="4"/>
        <v>0</v>
      </c>
      <c r="N31" s="1">
        <f t="shared" si="5"/>
        <v>0</v>
      </c>
      <c r="O31" s="25">
        <f t="shared" si="6"/>
        <v>0</v>
      </c>
    </row>
    <row r="32" spans="1:15" s="9" customFormat="1" ht="50.25" customHeight="1" x14ac:dyDescent="0.25">
      <c r="A32" s="24">
        <v>19</v>
      </c>
      <c r="B32" s="57" t="s">
        <v>100</v>
      </c>
      <c r="C32" s="126"/>
      <c r="D32" s="56">
        <v>15</v>
      </c>
      <c r="E32" s="56" t="s">
        <v>81</v>
      </c>
      <c r="F32" s="55"/>
      <c r="G32" s="11"/>
      <c r="H32" s="1">
        <f t="shared" si="0"/>
        <v>0</v>
      </c>
      <c r="I32" s="11"/>
      <c r="J32" s="1">
        <f t="shared" si="1"/>
        <v>0</v>
      </c>
      <c r="K32" s="1">
        <f t="shared" si="2"/>
        <v>0</v>
      </c>
      <c r="L32" s="1">
        <f t="shared" si="3"/>
        <v>0</v>
      </c>
      <c r="M32" s="1">
        <f t="shared" si="4"/>
        <v>0</v>
      </c>
      <c r="N32" s="1">
        <f t="shared" si="5"/>
        <v>0</v>
      </c>
      <c r="O32" s="25">
        <f t="shared" si="6"/>
        <v>0</v>
      </c>
    </row>
    <row r="33" spans="1:15" s="9" customFormat="1" ht="50.25" customHeight="1" x14ac:dyDescent="0.25">
      <c r="A33" s="24">
        <v>20</v>
      </c>
      <c r="B33" s="57" t="s">
        <v>101</v>
      </c>
      <c r="C33" s="126"/>
      <c r="D33" s="56">
        <v>15</v>
      </c>
      <c r="E33" s="56" t="s">
        <v>81</v>
      </c>
      <c r="F33" s="55"/>
      <c r="G33" s="11"/>
      <c r="H33" s="1">
        <f t="shared" si="0"/>
        <v>0</v>
      </c>
      <c r="I33" s="11"/>
      <c r="J33" s="1">
        <f t="shared" si="1"/>
        <v>0</v>
      </c>
      <c r="K33" s="1">
        <f t="shared" si="2"/>
        <v>0</v>
      </c>
      <c r="L33" s="1">
        <f t="shared" si="3"/>
        <v>0</v>
      </c>
      <c r="M33" s="1">
        <f t="shared" si="4"/>
        <v>0</v>
      </c>
      <c r="N33" s="1">
        <f t="shared" si="5"/>
        <v>0</v>
      </c>
      <c r="O33" s="25">
        <f t="shared" si="6"/>
        <v>0</v>
      </c>
    </row>
    <row r="34" spans="1:15" s="9" customFormat="1" ht="50.25" customHeight="1" x14ac:dyDescent="0.25">
      <c r="A34" s="24">
        <v>21</v>
      </c>
      <c r="B34" s="57" t="s">
        <v>102</v>
      </c>
      <c r="C34" s="126"/>
      <c r="D34" s="56">
        <v>15</v>
      </c>
      <c r="E34" s="56" t="s">
        <v>81</v>
      </c>
      <c r="F34" s="55"/>
      <c r="G34" s="11"/>
      <c r="H34" s="1">
        <f t="shared" si="0"/>
        <v>0</v>
      </c>
      <c r="I34" s="11"/>
      <c r="J34" s="1">
        <f t="shared" si="1"/>
        <v>0</v>
      </c>
      <c r="K34" s="1">
        <f t="shared" si="2"/>
        <v>0</v>
      </c>
      <c r="L34" s="1">
        <f t="shared" si="3"/>
        <v>0</v>
      </c>
      <c r="M34" s="1">
        <f t="shared" si="4"/>
        <v>0</v>
      </c>
      <c r="N34" s="1">
        <f t="shared" si="5"/>
        <v>0</v>
      </c>
      <c r="O34" s="25">
        <f t="shared" si="6"/>
        <v>0</v>
      </c>
    </row>
    <row r="35" spans="1:15" s="9" customFormat="1" ht="50.25" customHeight="1" x14ac:dyDescent="0.25">
      <c r="A35" s="24">
        <v>22</v>
      </c>
      <c r="B35" s="57" t="s">
        <v>103</v>
      </c>
      <c r="C35" s="126"/>
      <c r="D35" s="56">
        <v>15</v>
      </c>
      <c r="E35" s="56" t="s">
        <v>81</v>
      </c>
      <c r="F35" s="55"/>
      <c r="G35" s="11"/>
      <c r="H35" s="1">
        <f t="shared" si="0"/>
        <v>0</v>
      </c>
      <c r="I35" s="11"/>
      <c r="J35" s="1">
        <f t="shared" si="1"/>
        <v>0</v>
      </c>
      <c r="K35" s="1">
        <f t="shared" si="2"/>
        <v>0</v>
      </c>
      <c r="L35" s="1">
        <f t="shared" si="3"/>
        <v>0</v>
      </c>
      <c r="M35" s="1">
        <f t="shared" si="4"/>
        <v>0</v>
      </c>
      <c r="N35" s="1">
        <f t="shared" si="5"/>
        <v>0</v>
      </c>
      <c r="O35" s="25">
        <f t="shared" si="6"/>
        <v>0</v>
      </c>
    </row>
    <row r="36" spans="1:15" s="9" customFormat="1" ht="50.25" customHeight="1" x14ac:dyDescent="0.25">
      <c r="A36" s="24">
        <v>23</v>
      </c>
      <c r="B36" s="57" t="s">
        <v>104</v>
      </c>
      <c r="C36" s="126"/>
      <c r="D36" s="56">
        <v>15</v>
      </c>
      <c r="E36" s="56" t="s">
        <v>81</v>
      </c>
      <c r="F36" s="55"/>
      <c r="G36" s="11"/>
      <c r="H36" s="1">
        <f t="shared" si="0"/>
        <v>0</v>
      </c>
      <c r="I36" s="11"/>
      <c r="J36" s="1">
        <f t="shared" si="1"/>
        <v>0</v>
      </c>
      <c r="K36" s="1">
        <f t="shared" si="2"/>
        <v>0</v>
      </c>
      <c r="L36" s="1">
        <f t="shared" si="3"/>
        <v>0</v>
      </c>
      <c r="M36" s="1">
        <f t="shared" si="4"/>
        <v>0</v>
      </c>
      <c r="N36" s="1">
        <f t="shared" si="5"/>
        <v>0</v>
      </c>
      <c r="O36" s="25">
        <f t="shared" si="6"/>
        <v>0</v>
      </c>
    </row>
    <row r="37" spans="1:15" s="9" customFormat="1" ht="50.25" customHeight="1" x14ac:dyDescent="0.25">
      <c r="A37" s="24">
        <v>24</v>
      </c>
      <c r="B37" s="57" t="s">
        <v>105</v>
      </c>
      <c r="C37" s="126"/>
      <c r="D37" s="56">
        <v>4</v>
      </c>
      <c r="E37" s="56" t="s">
        <v>81</v>
      </c>
      <c r="F37" s="55"/>
      <c r="G37" s="11"/>
      <c r="H37" s="1">
        <f t="shared" si="0"/>
        <v>0</v>
      </c>
      <c r="I37" s="11"/>
      <c r="J37" s="1">
        <f t="shared" si="1"/>
        <v>0</v>
      </c>
      <c r="K37" s="1">
        <f t="shared" si="2"/>
        <v>0</v>
      </c>
      <c r="L37" s="1">
        <f t="shared" si="3"/>
        <v>0</v>
      </c>
      <c r="M37" s="1">
        <f t="shared" si="4"/>
        <v>0</v>
      </c>
      <c r="N37" s="1">
        <f t="shared" si="5"/>
        <v>0</v>
      </c>
      <c r="O37" s="25">
        <f t="shared" si="6"/>
        <v>0</v>
      </c>
    </row>
    <row r="38" spans="1:15" s="9" customFormat="1" ht="50.25" customHeight="1" x14ac:dyDescent="0.25">
      <c r="A38" s="24">
        <v>25</v>
      </c>
      <c r="B38" s="57" t="s">
        <v>106</v>
      </c>
      <c r="C38" s="126"/>
      <c r="D38" s="56">
        <v>4</v>
      </c>
      <c r="E38" s="56" t="s">
        <v>81</v>
      </c>
      <c r="F38" s="55"/>
      <c r="G38" s="11"/>
      <c r="H38" s="1">
        <f t="shared" si="0"/>
        <v>0</v>
      </c>
      <c r="I38" s="11"/>
      <c r="J38" s="1">
        <f t="shared" si="1"/>
        <v>0</v>
      </c>
      <c r="K38" s="1">
        <f t="shared" si="2"/>
        <v>0</v>
      </c>
      <c r="L38" s="1">
        <f t="shared" si="3"/>
        <v>0</v>
      </c>
      <c r="M38" s="1">
        <f t="shared" si="4"/>
        <v>0</v>
      </c>
      <c r="N38" s="1">
        <f t="shared" si="5"/>
        <v>0</v>
      </c>
      <c r="O38" s="25">
        <f t="shared" si="6"/>
        <v>0</v>
      </c>
    </row>
    <row r="39" spans="1:15" s="9" customFormat="1" ht="50.25" customHeight="1" x14ac:dyDescent="0.25">
      <c r="A39" s="24">
        <v>26</v>
      </c>
      <c r="B39" s="57" t="s">
        <v>107</v>
      </c>
      <c r="C39" s="126"/>
      <c r="D39" s="56">
        <v>3</v>
      </c>
      <c r="E39" s="56" t="s">
        <v>81</v>
      </c>
      <c r="F39" s="55"/>
      <c r="G39" s="11"/>
      <c r="H39" s="1">
        <f t="shared" si="0"/>
        <v>0</v>
      </c>
      <c r="I39" s="11"/>
      <c r="J39" s="1">
        <f t="shared" si="1"/>
        <v>0</v>
      </c>
      <c r="K39" s="1">
        <f t="shared" si="2"/>
        <v>0</v>
      </c>
      <c r="L39" s="1">
        <f t="shared" si="3"/>
        <v>0</v>
      </c>
      <c r="M39" s="1">
        <f t="shared" si="4"/>
        <v>0</v>
      </c>
      <c r="N39" s="1">
        <f t="shared" si="5"/>
        <v>0</v>
      </c>
      <c r="O39" s="25">
        <f t="shared" si="6"/>
        <v>0</v>
      </c>
    </row>
    <row r="40" spans="1:15" s="9" customFormat="1" ht="50.25" customHeight="1" x14ac:dyDescent="0.25">
      <c r="A40" s="24">
        <v>27</v>
      </c>
      <c r="B40" s="57" t="s">
        <v>108</v>
      </c>
      <c r="C40" s="126"/>
      <c r="D40" s="56">
        <v>3</v>
      </c>
      <c r="E40" s="56" t="s">
        <v>81</v>
      </c>
      <c r="F40" s="55"/>
      <c r="G40" s="11"/>
      <c r="H40" s="1">
        <f t="shared" si="0"/>
        <v>0</v>
      </c>
      <c r="I40" s="11"/>
      <c r="J40" s="1">
        <f t="shared" si="1"/>
        <v>0</v>
      </c>
      <c r="K40" s="1">
        <f t="shared" si="2"/>
        <v>0</v>
      </c>
      <c r="L40" s="1">
        <f t="shared" si="3"/>
        <v>0</v>
      </c>
      <c r="M40" s="1">
        <f t="shared" si="4"/>
        <v>0</v>
      </c>
      <c r="N40" s="1">
        <f t="shared" si="5"/>
        <v>0</v>
      </c>
      <c r="O40" s="25">
        <f t="shared" si="6"/>
        <v>0</v>
      </c>
    </row>
    <row r="41" spans="1:15" s="9" customFormat="1" ht="50.25" customHeight="1" x14ac:dyDescent="0.25">
      <c r="A41" s="24">
        <v>28</v>
      </c>
      <c r="B41" s="57" t="s">
        <v>109</v>
      </c>
      <c r="C41" s="126"/>
      <c r="D41" s="56">
        <v>3</v>
      </c>
      <c r="E41" s="56" t="s">
        <v>81</v>
      </c>
      <c r="F41" s="55"/>
      <c r="G41" s="11"/>
      <c r="H41" s="1">
        <f t="shared" si="0"/>
        <v>0</v>
      </c>
      <c r="I41" s="11"/>
      <c r="J41" s="1">
        <f t="shared" si="1"/>
        <v>0</v>
      </c>
      <c r="K41" s="1">
        <f t="shared" si="2"/>
        <v>0</v>
      </c>
      <c r="L41" s="1">
        <f t="shared" si="3"/>
        <v>0</v>
      </c>
      <c r="M41" s="1">
        <f t="shared" si="4"/>
        <v>0</v>
      </c>
      <c r="N41" s="1">
        <f t="shared" si="5"/>
        <v>0</v>
      </c>
      <c r="O41" s="25">
        <f t="shared" si="6"/>
        <v>0</v>
      </c>
    </row>
    <row r="42" spans="1:15" s="9" customFormat="1" ht="50.25" customHeight="1" x14ac:dyDescent="0.25">
      <c r="A42" s="24">
        <v>29</v>
      </c>
      <c r="B42" s="57" t="s">
        <v>110</v>
      </c>
      <c r="C42" s="126"/>
      <c r="D42" s="56">
        <v>3</v>
      </c>
      <c r="E42" s="56" t="s">
        <v>81</v>
      </c>
      <c r="F42" s="55"/>
      <c r="G42" s="11"/>
      <c r="H42" s="1">
        <f t="shared" si="0"/>
        <v>0</v>
      </c>
      <c r="I42" s="11"/>
      <c r="J42" s="1">
        <f t="shared" si="1"/>
        <v>0</v>
      </c>
      <c r="K42" s="1">
        <f t="shared" si="2"/>
        <v>0</v>
      </c>
      <c r="L42" s="1">
        <f t="shared" si="3"/>
        <v>0</v>
      </c>
      <c r="M42" s="1">
        <f t="shared" si="4"/>
        <v>0</v>
      </c>
      <c r="N42" s="1">
        <f t="shared" si="5"/>
        <v>0</v>
      </c>
      <c r="O42" s="25">
        <f t="shared" si="6"/>
        <v>0</v>
      </c>
    </row>
    <row r="43" spans="1:15" s="9" customFormat="1" ht="50.25" customHeight="1" x14ac:dyDescent="0.25">
      <c r="A43" s="24">
        <v>30</v>
      </c>
      <c r="B43" s="57" t="s">
        <v>111</v>
      </c>
      <c r="C43" s="126"/>
      <c r="D43" s="56">
        <v>4</v>
      </c>
      <c r="E43" s="56" t="s">
        <v>81</v>
      </c>
      <c r="F43" s="55"/>
      <c r="G43" s="11"/>
      <c r="H43" s="1">
        <f t="shared" si="0"/>
        <v>0</v>
      </c>
      <c r="I43" s="11"/>
      <c r="J43" s="1">
        <f t="shared" si="1"/>
        <v>0</v>
      </c>
      <c r="K43" s="1">
        <f t="shared" si="2"/>
        <v>0</v>
      </c>
      <c r="L43" s="1">
        <f t="shared" si="3"/>
        <v>0</v>
      </c>
      <c r="M43" s="1">
        <f t="shared" si="4"/>
        <v>0</v>
      </c>
      <c r="N43" s="1">
        <f t="shared" si="5"/>
        <v>0</v>
      </c>
      <c r="O43" s="25">
        <f t="shared" si="6"/>
        <v>0</v>
      </c>
    </row>
    <row r="44" spans="1:15" s="9" customFormat="1" ht="50.25" customHeight="1" x14ac:dyDescent="0.25">
      <c r="A44" s="24">
        <v>31</v>
      </c>
      <c r="B44" s="57" t="s">
        <v>112</v>
      </c>
      <c r="C44" s="126"/>
      <c r="D44" s="56">
        <v>4</v>
      </c>
      <c r="E44" s="56" t="s">
        <v>81</v>
      </c>
      <c r="F44" s="55"/>
      <c r="G44" s="11"/>
      <c r="H44" s="1">
        <f t="shared" si="0"/>
        <v>0</v>
      </c>
      <c r="I44" s="11"/>
      <c r="J44" s="1">
        <f t="shared" si="1"/>
        <v>0</v>
      </c>
      <c r="K44" s="1">
        <f t="shared" si="2"/>
        <v>0</v>
      </c>
      <c r="L44" s="1">
        <f t="shared" si="3"/>
        <v>0</v>
      </c>
      <c r="M44" s="1">
        <f t="shared" si="4"/>
        <v>0</v>
      </c>
      <c r="N44" s="1">
        <f t="shared" si="5"/>
        <v>0</v>
      </c>
      <c r="O44" s="25">
        <f t="shared" si="6"/>
        <v>0</v>
      </c>
    </row>
    <row r="45" spans="1:15" s="9" customFormat="1" ht="50.25" customHeight="1" x14ac:dyDescent="0.25">
      <c r="A45" s="24">
        <v>32</v>
      </c>
      <c r="B45" s="57" t="s">
        <v>113</v>
      </c>
      <c r="C45" s="126"/>
      <c r="D45" s="56">
        <v>1</v>
      </c>
      <c r="E45" s="56" t="s">
        <v>81</v>
      </c>
      <c r="F45" s="55"/>
      <c r="G45" s="11"/>
      <c r="H45" s="1">
        <f t="shared" si="0"/>
        <v>0</v>
      </c>
      <c r="I45" s="11"/>
      <c r="J45" s="1">
        <f t="shared" si="1"/>
        <v>0</v>
      </c>
      <c r="K45" s="1">
        <f t="shared" si="2"/>
        <v>0</v>
      </c>
      <c r="L45" s="1">
        <f t="shared" si="3"/>
        <v>0</v>
      </c>
      <c r="M45" s="1">
        <f t="shared" si="4"/>
        <v>0</v>
      </c>
      <c r="N45" s="1">
        <f t="shared" si="5"/>
        <v>0</v>
      </c>
      <c r="O45" s="25">
        <f t="shared" si="6"/>
        <v>0</v>
      </c>
    </row>
    <row r="46" spans="1:15" s="9" customFormat="1" ht="50.25" customHeight="1" x14ac:dyDescent="0.25">
      <c r="A46" s="24">
        <v>33</v>
      </c>
      <c r="B46" s="57" t="s">
        <v>114</v>
      </c>
      <c r="C46" s="126"/>
      <c r="D46" s="56">
        <v>1</v>
      </c>
      <c r="E46" s="56" t="s">
        <v>81</v>
      </c>
      <c r="F46" s="55"/>
      <c r="G46" s="11"/>
      <c r="H46" s="1">
        <f t="shared" si="0"/>
        <v>0</v>
      </c>
      <c r="I46" s="11"/>
      <c r="J46" s="1">
        <f t="shared" si="1"/>
        <v>0</v>
      </c>
      <c r="K46" s="1">
        <f t="shared" si="2"/>
        <v>0</v>
      </c>
      <c r="L46" s="1">
        <f t="shared" si="3"/>
        <v>0</v>
      </c>
      <c r="M46" s="1">
        <f t="shared" si="4"/>
        <v>0</v>
      </c>
      <c r="N46" s="1">
        <f t="shared" si="5"/>
        <v>0</v>
      </c>
      <c r="O46" s="25">
        <f t="shared" si="6"/>
        <v>0</v>
      </c>
    </row>
    <row r="47" spans="1:15" s="9" customFormat="1" ht="50.25" customHeight="1" thickBot="1" x14ac:dyDescent="0.3">
      <c r="A47" s="24">
        <v>34</v>
      </c>
      <c r="B47" s="57" t="s">
        <v>115</v>
      </c>
      <c r="C47" s="126"/>
      <c r="D47" s="56">
        <v>2</v>
      </c>
      <c r="E47" s="56" t="s">
        <v>81</v>
      </c>
      <c r="F47" s="55"/>
      <c r="G47" s="11"/>
      <c r="H47" s="1">
        <f>+ROUND(F47*G47,0)</f>
        <v>0</v>
      </c>
      <c r="I47" s="11"/>
      <c r="J47" s="1">
        <f t="shared" ref="J47" si="7">ROUND(F47*I47,0)</f>
        <v>0</v>
      </c>
      <c r="K47" s="1">
        <f t="shared" ref="K47" si="8">ROUND(F47+H47+J47,0)</f>
        <v>0</v>
      </c>
      <c r="L47" s="1">
        <f t="shared" ref="L47" si="9">ROUND(F47*D47,0)</f>
        <v>0</v>
      </c>
      <c r="M47" s="1">
        <f t="shared" ref="M47" si="10">ROUND(L47*G47,0)</f>
        <v>0</v>
      </c>
      <c r="N47" s="1">
        <f t="shared" ref="N47" si="11">ROUND(L47*I47,0)</f>
        <v>0</v>
      </c>
      <c r="O47" s="25">
        <f t="shared" ref="O47" si="12">ROUND(L47+N47+M47,0)</f>
        <v>0</v>
      </c>
    </row>
    <row r="48" spans="1:15" s="9" customFormat="1" ht="42" customHeight="1" thickBot="1" x14ac:dyDescent="0.3">
      <c r="A48" s="91" t="s">
        <v>26</v>
      </c>
      <c r="B48" s="92"/>
      <c r="C48" s="92"/>
      <c r="D48" s="92"/>
      <c r="E48" s="92"/>
      <c r="F48" s="92"/>
      <c r="G48" s="92"/>
      <c r="H48" s="92"/>
      <c r="I48" s="92"/>
      <c r="J48" s="92"/>
      <c r="K48" s="92"/>
      <c r="L48" s="64" t="s">
        <v>27</v>
      </c>
      <c r="M48" s="65"/>
      <c r="N48" s="65"/>
      <c r="O48" s="33">
        <f>SUMIF(G:G,0%,L:L)+SUMIF(G:G,"",L:L)</f>
        <v>0</v>
      </c>
    </row>
    <row r="49" spans="1:17" s="9" customFormat="1" ht="39" customHeight="1" x14ac:dyDescent="0.25">
      <c r="A49" s="70" t="s">
        <v>78</v>
      </c>
      <c r="B49" s="71"/>
      <c r="C49" s="71"/>
      <c r="D49" s="71"/>
      <c r="E49" s="71"/>
      <c r="F49" s="71"/>
      <c r="G49" s="71"/>
      <c r="H49" s="71"/>
      <c r="I49" s="71"/>
      <c r="J49" s="71"/>
      <c r="K49" s="72"/>
      <c r="L49" s="62" t="s">
        <v>28</v>
      </c>
      <c r="M49" s="63"/>
      <c r="N49" s="63"/>
      <c r="O49" s="34">
        <f>SUMIF(G:G,5%,L:L)</f>
        <v>0</v>
      </c>
    </row>
    <row r="50" spans="1:17" s="9" customFormat="1" ht="30" customHeight="1" x14ac:dyDescent="0.25">
      <c r="A50" s="73"/>
      <c r="B50" s="74"/>
      <c r="C50" s="74"/>
      <c r="D50" s="74"/>
      <c r="E50" s="74"/>
      <c r="F50" s="74"/>
      <c r="G50" s="74"/>
      <c r="H50" s="74"/>
      <c r="I50" s="74"/>
      <c r="J50" s="74"/>
      <c r="K50" s="75"/>
      <c r="L50" s="62" t="s">
        <v>29</v>
      </c>
      <c r="M50" s="63"/>
      <c r="N50" s="63"/>
      <c r="O50" s="34">
        <f>SUMIF(G:G,19%,L:L)</f>
        <v>0</v>
      </c>
    </row>
    <row r="51" spans="1:17" s="9" customFormat="1" ht="30" customHeight="1" x14ac:dyDescent="0.25">
      <c r="A51" s="73"/>
      <c r="B51" s="74"/>
      <c r="C51" s="74"/>
      <c r="D51" s="74"/>
      <c r="E51" s="74"/>
      <c r="F51" s="74"/>
      <c r="G51" s="74"/>
      <c r="H51" s="74"/>
      <c r="I51" s="74"/>
      <c r="J51" s="74"/>
      <c r="K51" s="75"/>
      <c r="L51" s="60" t="s">
        <v>22</v>
      </c>
      <c r="M51" s="61"/>
      <c r="N51" s="61"/>
      <c r="O51" s="35">
        <f>SUM(O48:O50)</f>
        <v>0</v>
      </c>
    </row>
    <row r="52" spans="1:17" s="9" customFormat="1" ht="30" customHeight="1" x14ac:dyDescent="0.25">
      <c r="A52" s="73"/>
      <c r="B52" s="74"/>
      <c r="C52" s="74"/>
      <c r="D52" s="74"/>
      <c r="E52" s="74"/>
      <c r="F52" s="74"/>
      <c r="G52" s="74"/>
      <c r="H52" s="74"/>
      <c r="I52" s="74"/>
      <c r="J52" s="74"/>
      <c r="K52" s="75"/>
      <c r="L52" s="58" t="s">
        <v>30</v>
      </c>
      <c r="M52" s="59"/>
      <c r="N52" s="59"/>
      <c r="O52" s="36">
        <f>SUMIF(G:G,5%,M:M)</f>
        <v>0</v>
      </c>
    </row>
    <row r="53" spans="1:17" s="9" customFormat="1" ht="30" customHeight="1" x14ac:dyDescent="0.25">
      <c r="A53" s="73"/>
      <c r="B53" s="74"/>
      <c r="C53" s="74"/>
      <c r="D53" s="74"/>
      <c r="E53" s="74"/>
      <c r="F53" s="74"/>
      <c r="G53" s="74"/>
      <c r="H53" s="74"/>
      <c r="I53" s="74"/>
      <c r="J53" s="74"/>
      <c r="K53" s="75"/>
      <c r="L53" s="58" t="s">
        <v>31</v>
      </c>
      <c r="M53" s="59"/>
      <c r="N53" s="59"/>
      <c r="O53" s="36">
        <f>SUMIF(G:G,19%,M:M)</f>
        <v>0</v>
      </c>
    </row>
    <row r="54" spans="1:17" s="9" customFormat="1" ht="30" customHeight="1" x14ac:dyDescent="0.25">
      <c r="A54" s="73"/>
      <c r="B54" s="74"/>
      <c r="C54" s="74"/>
      <c r="D54" s="74"/>
      <c r="E54" s="74"/>
      <c r="F54" s="74"/>
      <c r="G54" s="74"/>
      <c r="H54" s="74"/>
      <c r="I54" s="74"/>
      <c r="J54" s="74"/>
      <c r="K54" s="75"/>
      <c r="L54" s="60" t="s">
        <v>32</v>
      </c>
      <c r="M54" s="61"/>
      <c r="N54" s="61"/>
      <c r="O54" s="35">
        <f>SUM(O52:O53)</f>
        <v>0</v>
      </c>
    </row>
    <row r="55" spans="1:17" s="9" customFormat="1" ht="30" customHeight="1" x14ac:dyDescent="0.25">
      <c r="A55" s="73"/>
      <c r="B55" s="74"/>
      <c r="C55" s="74"/>
      <c r="D55" s="74"/>
      <c r="E55" s="74"/>
      <c r="F55" s="74"/>
      <c r="G55" s="74"/>
      <c r="H55" s="74"/>
      <c r="I55" s="74"/>
      <c r="J55" s="74"/>
      <c r="K55" s="75"/>
      <c r="L55" s="62" t="s">
        <v>33</v>
      </c>
      <c r="M55" s="63"/>
      <c r="N55" s="63"/>
      <c r="O55" s="34">
        <f>SUMIF(I:I,8%,N:N)</f>
        <v>0</v>
      </c>
    </row>
    <row r="56" spans="1:17" s="9" customFormat="1" ht="37.5" customHeight="1" x14ac:dyDescent="0.25">
      <c r="A56" s="73"/>
      <c r="B56" s="74"/>
      <c r="C56" s="74"/>
      <c r="D56" s="74"/>
      <c r="E56" s="74"/>
      <c r="F56" s="74"/>
      <c r="G56" s="74"/>
      <c r="H56" s="74"/>
      <c r="I56" s="74"/>
      <c r="J56" s="74"/>
      <c r="K56" s="75"/>
      <c r="L56" s="68" t="s">
        <v>34</v>
      </c>
      <c r="M56" s="69"/>
      <c r="N56" s="69"/>
      <c r="O56" s="35">
        <f>SUM(O55)</f>
        <v>0</v>
      </c>
    </row>
    <row r="57" spans="1:17" s="9" customFormat="1" ht="32.25" customHeight="1" thickBot="1" x14ac:dyDescent="0.3">
      <c r="A57" s="76"/>
      <c r="B57" s="77"/>
      <c r="C57" s="77"/>
      <c r="D57" s="77"/>
      <c r="E57" s="77"/>
      <c r="F57" s="77"/>
      <c r="G57" s="77"/>
      <c r="H57" s="77"/>
      <c r="I57" s="77"/>
      <c r="J57" s="77"/>
      <c r="K57" s="78"/>
      <c r="L57" s="66" t="s">
        <v>35</v>
      </c>
      <c r="M57" s="67"/>
      <c r="N57" s="67"/>
      <c r="O57" s="37">
        <f>+O51+O54+O56</f>
        <v>0</v>
      </c>
    </row>
    <row r="59" spans="1:17" ht="50.1" customHeight="1" thickBot="1" x14ac:dyDescent="0.3">
      <c r="B59" s="82"/>
      <c r="C59" s="82"/>
    </row>
    <row r="60" spans="1:17" x14ac:dyDescent="0.25">
      <c r="B60" s="103" t="s">
        <v>36</v>
      </c>
      <c r="C60" s="103"/>
    </row>
    <row r="61" spans="1:17" ht="15" customHeight="1" x14ac:dyDescent="0.25">
      <c r="M61" s="39"/>
      <c r="N61" s="40"/>
      <c r="O61" s="41"/>
    </row>
    <row r="62" spans="1:17" ht="15.75" customHeight="1" x14ac:dyDescent="0.25">
      <c r="M62" s="39"/>
      <c r="N62" s="40"/>
      <c r="O62" s="41"/>
    </row>
    <row r="63" spans="1:17" ht="15" customHeight="1" x14ac:dyDescent="0.25">
      <c r="A63" s="10" t="s">
        <v>37</v>
      </c>
      <c r="M63" s="39"/>
      <c r="N63" s="40"/>
      <c r="O63" s="41"/>
    </row>
    <row r="64" spans="1:17" x14ac:dyDescent="0.25">
      <c r="A64" s="102" t="s">
        <v>38</v>
      </c>
      <c r="B64" s="102"/>
      <c r="C64" s="102"/>
      <c r="D64" s="102"/>
      <c r="E64" s="102"/>
      <c r="F64" s="102"/>
      <c r="G64" s="102"/>
      <c r="H64" s="102"/>
      <c r="I64" s="102"/>
      <c r="J64" s="102"/>
      <c r="K64" s="102"/>
      <c r="L64" s="102"/>
      <c r="M64" s="102"/>
      <c r="N64" s="102"/>
      <c r="O64" s="102"/>
      <c r="P64" s="2"/>
      <c r="Q64" s="2"/>
    </row>
    <row r="65" spans="1:17" ht="15" customHeight="1" x14ac:dyDescent="0.25">
      <c r="A65" s="101" t="s">
        <v>39</v>
      </c>
      <c r="B65" s="101"/>
      <c r="C65" s="101"/>
      <c r="D65" s="101"/>
      <c r="E65" s="101"/>
      <c r="F65" s="101"/>
      <c r="G65" s="101"/>
      <c r="H65" s="101"/>
      <c r="I65" s="101"/>
      <c r="J65" s="101"/>
      <c r="K65" s="101"/>
      <c r="L65" s="101"/>
      <c r="M65" s="101"/>
      <c r="N65" s="101"/>
      <c r="O65" s="101"/>
      <c r="P65" s="38"/>
      <c r="Q65" s="38"/>
    </row>
    <row r="66" spans="1:17" x14ac:dyDescent="0.25">
      <c r="A66" s="100" t="s">
        <v>40</v>
      </c>
      <c r="B66" s="100"/>
      <c r="C66" s="100"/>
      <c r="D66" s="100"/>
      <c r="E66" s="100"/>
      <c r="F66" s="100"/>
      <c r="G66" s="100"/>
      <c r="H66" s="100"/>
      <c r="I66" s="100"/>
      <c r="J66" s="100"/>
      <c r="K66" s="100"/>
      <c r="L66" s="100"/>
      <c r="M66" s="100"/>
      <c r="N66" s="100"/>
      <c r="O66" s="100"/>
      <c r="P66" s="5"/>
      <c r="Q66" s="5"/>
    </row>
    <row r="67" spans="1:17" x14ac:dyDescent="0.25">
      <c r="A67" s="100" t="s">
        <v>41</v>
      </c>
      <c r="B67" s="100"/>
      <c r="C67" s="100"/>
      <c r="D67" s="100"/>
      <c r="E67" s="100"/>
      <c r="F67" s="100"/>
      <c r="G67" s="100"/>
      <c r="H67" s="100"/>
      <c r="I67" s="100"/>
      <c r="J67" s="100"/>
      <c r="K67" s="100"/>
      <c r="L67" s="100"/>
      <c r="M67" s="100"/>
      <c r="N67" s="100"/>
      <c r="O67" s="100"/>
      <c r="P67" s="5"/>
      <c r="Q67" s="5"/>
    </row>
    <row r="68" spans="1:17" x14ac:dyDescent="0.25">
      <c r="K68" s="2"/>
      <c r="L68" s="2"/>
      <c r="M68" s="2"/>
      <c r="N68" s="2"/>
    </row>
    <row r="110" spans="11:15" s="2" customFormat="1" x14ac:dyDescent="0.25">
      <c r="K110" s="4"/>
      <c r="L110" s="4"/>
      <c r="M110" s="4"/>
      <c r="N110" s="4"/>
      <c r="O110" s="4"/>
    </row>
    <row r="111" spans="11:15" s="2" customFormat="1" x14ac:dyDescent="0.25">
      <c r="K111" s="4"/>
      <c r="L111" s="4"/>
      <c r="M111" s="4"/>
      <c r="N111" s="4"/>
      <c r="O111" s="4"/>
    </row>
    <row r="112" spans="11:15" s="2" customFormat="1" x14ac:dyDescent="0.25">
      <c r="K112" s="4"/>
      <c r="L112" s="4"/>
      <c r="M112" s="4"/>
      <c r="N112" s="4"/>
      <c r="O112" s="4"/>
    </row>
    <row r="113" spans="11:15" s="2" customFormat="1" x14ac:dyDescent="0.25">
      <c r="K113" s="4"/>
      <c r="L113" s="4"/>
      <c r="M113" s="4"/>
      <c r="N113" s="4"/>
      <c r="O113" s="4"/>
    </row>
  </sheetData>
  <sheetProtection algorithmName="SHA-512" hashValue="1GvUASBp+VbRUqgCaXHxRm6Z9YUMZClJi8GOurh8XBshqRGeqomY/Smx9aqhfMnG4wyESzzJqsjVz+KYdqm8OA==" saltValue="m25xDls7rJW9IIgc/org8Q==" spinCount="100000" sheet="1" selectLockedCells="1"/>
  <mergeCells count="35">
    <mergeCell ref="A67:O67"/>
    <mergeCell ref="A66:O66"/>
    <mergeCell ref="A65:O65"/>
    <mergeCell ref="A64:O64"/>
    <mergeCell ref="B60:C60"/>
    <mergeCell ref="A2:A5"/>
    <mergeCell ref="B2:M2"/>
    <mergeCell ref="N2:O2"/>
    <mergeCell ref="B3:M3"/>
    <mergeCell ref="N3:O3"/>
    <mergeCell ref="B4:M5"/>
    <mergeCell ref="N4:O4"/>
    <mergeCell ref="N5:O5"/>
    <mergeCell ref="M11:N11"/>
    <mergeCell ref="M9:N9"/>
    <mergeCell ref="K9:L9"/>
    <mergeCell ref="K11:L11"/>
    <mergeCell ref="F11:I11"/>
    <mergeCell ref="A49:K57"/>
    <mergeCell ref="F9:I9"/>
    <mergeCell ref="B59:C59"/>
    <mergeCell ref="A9:B11"/>
    <mergeCell ref="D9:E9"/>
    <mergeCell ref="D11:E11"/>
    <mergeCell ref="A48:K48"/>
    <mergeCell ref="L57:N57"/>
    <mergeCell ref="L56:N56"/>
    <mergeCell ref="L55:N55"/>
    <mergeCell ref="L54:N54"/>
    <mergeCell ref="L53:N53"/>
    <mergeCell ref="L52:N52"/>
    <mergeCell ref="L51:N51"/>
    <mergeCell ref="L50:N50"/>
    <mergeCell ref="L49:N49"/>
    <mergeCell ref="L48:N4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19"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G14:G47</xm:sqref>
        </x14:dataValidation>
        <x14:dataValidation type="list" allowBlank="1" showInputMessage="1" showErrorMessage="1" xr:uid="{00000000-0002-0000-0000-000007000000}">
          <x14:formula1>
            <xm:f>Cálculos!$F$7:$F$8</xm:f>
          </x14:formula1>
          <xm:sqref>I14:I47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2" t="s">
        <v>9</v>
      </c>
      <c r="D6" s="26" t="s">
        <v>42</v>
      </c>
      <c r="F6" s="29" t="s">
        <v>43</v>
      </c>
    </row>
    <row r="7" spans="2:6" x14ac:dyDescent="0.25">
      <c r="B7" s="2" t="s">
        <v>44</v>
      </c>
      <c r="D7" s="27">
        <v>0</v>
      </c>
      <c r="F7" s="30">
        <v>0.08</v>
      </c>
    </row>
    <row r="8" spans="2:6" x14ac:dyDescent="0.25">
      <c r="B8" s="2" t="s">
        <v>45</v>
      </c>
      <c r="D8" s="27">
        <v>0.05</v>
      </c>
      <c r="F8" s="31">
        <v>0</v>
      </c>
    </row>
    <row r="9" spans="2:6" x14ac:dyDescent="0.25">
      <c r="B9" s="2" t="s">
        <v>46</v>
      </c>
      <c r="D9" s="27">
        <v>0.19</v>
      </c>
    </row>
    <row r="10" spans="2:6" x14ac:dyDescent="0.25">
      <c r="D10"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3"/>
    </row>
    <row r="3" spans="2:11" ht="15" customHeight="1" x14ac:dyDescent="0.25">
      <c r="B3" s="105"/>
      <c r="C3" s="105"/>
      <c r="D3" s="114" t="s">
        <v>2</v>
      </c>
      <c r="E3" s="116"/>
      <c r="F3" s="116"/>
      <c r="G3" s="116"/>
      <c r="H3" s="115"/>
      <c r="I3" s="114" t="s">
        <v>77</v>
      </c>
      <c r="J3" s="115"/>
      <c r="K3" s="52"/>
    </row>
    <row r="4" spans="2:11" ht="15" customHeight="1" x14ac:dyDescent="0.25">
      <c r="B4" s="105"/>
      <c r="C4" s="105"/>
      <c r="D4" s="117" t="s">
        <v>3</v>
      </c>
      <c r="E4" s="118"/>
      <c r="F4" s="118"/>
      <c r="G4" s="118"/>
      <c r="H4" s="119"/>
      <c r="I4" s="114" t="s">
        <v>79</v>
      </c>
      <c r="J4" s="115"/>
      <c r="K4" s="52"/>
    </row>
    <row r="5" spans="2:11" ht="15" customHeight="1" x14ac:dyDescent="0.25">
      <c r="B5" s="105"/>
      <c r="C5" s="105"/>
      <c r="D5" s="120"/>
      <c r="E5" s="121"/>
      <c r="F5" s="121"/>
      <c r="G5" s="121"/>
      <c r="H5" s="122"/>
      <c r="I5" s="114" t="s">
        <v>47</v>
      </c>
      <c r="J5" s="115"/>
      <c r="K5" s="52"/>
    </row>
    <row r="6" spans="2:11" x14ac:dyDescent="0.25">
      <c r="K6" s="44"/>
    </row>
    <row r="7" spans="2:11" ht="15.75" customHeight="1" x14ac:dyDescent="0.25">
      <c r="B7" s="109" t="s">
        <v>48</v>
      </c>
      <c r="C7" s="109"/>
      <c r="D7" s="109"/>
      <c r="E7" s="109"/>
      <c r="F7" s="109"/>
      <c r="G7" s="109"/>
      <c r="H7" s="109"/>
      <c r="I7" s="109"/>
      <c r="J7" s="109"/>
      <c r="K7" s="49"/>
    </row>
    <row r="8" spans="2:11" ht="15.75" customHeight="1" x14ac:dyDescent="0.25">
      <c r="B8" s="104" t="s">
        <v>49</v>
      </c>
      <c r="C8" s="104" t="s">
        <v>50</v>
      </c>
      <c r="D8" s="104"/>
      <c r="E8" s="104"/>
      <c r="F8" s="104"/>
      <c r="G8" s="109" t="s">
        <v>51</v>
      </c>
      <c r="H8" s="109"/>
      <c r="I8" s="109"/>
      <c r="J8" s="109"/>
      <c r="K8" s="49"/>
    </row>
    <row r="9" spans="2:11" ht="15.75" customHeight="1" x14ac:dyDescent="0.25">
      <c r="B9" s="104"/>
      <c r="C9" s="48" t="s">
        <v>52</v>
      </c>
      <c r="D9" s="48" t="s">
        <v>53</v>
      </c>
      <c r="E9" s="104" t="s">
        <v>54</v>
      </c>
      <c r="F9" s="104"/>
      <c r="G9" s="109"/>
      <c r="H9" s="109"/>
      <c r="I9" s="109"/>
      <c r="J9" s="109"/>
      <c r="K9" s="49"/>
    </row>
    <row r="10" spans="2:11" ht="15.75" customHeight="1" x14ac:dyDescent="0.25">
      <c r="B10" s="46">
        <v>1</v>
      </c>
      <c r="C10" s="46">
        <v>2021</v>
      </c>
      <c r="D10" s="46">
        <v>5</v>
      </c>
      <c r="E10" s="123">
        <v>24</v>
      </c>
      <c r="F10" s="123"/>
      <c r="G10" s="112" t="s">
        <v>55</v>
      </c>
      <c r="H10" s="112"/>
      <c r="I10" s="112"/>
      <c r="J10" s="112"/>
      <c r="K10" s="51"/>
    </row>
    <row r="11" spans="2:11" ht="57.75" customHeight="1" x14ac:dyDescent="0.25">
      <c r="B11" s="46">
        <v>2</v>
      </c>
      <c r="C11" s="46">
        <v>2022</v>
      </c>
      <c r="D11" s="46">
        <v>5</v>
      </c>
      <c r="E11" s="110">
        <v>31</v>
      </c>
      <c r="F11" s="111"/>
      <c r="G11" s="106" t="s">
        <v>56</v>
      </c>
      <c r="H11" s="107"/>
      <c r="I11" s="107"/>
      <c r="J11" s="108"/>
      <c r="K11" s="51"/>
    </row>
    <row r="12" spans="2:11" ht="82.5" customHeight="1" x14ac:dyDescent="0.25">
      <c r="B12" s="46">
        <v>3</v>
      </c>
      <c r="C12" s="46">
        <v>2022</v>
      </c>
      <c r="D12" s="46">
        <v>7</v>
      </c>
      <c r="E12" s="110">
        <v>27</v>
      </c>
      <c r="F12" s="111"/>
      <c r="G12" s="106" t="s">
        <v>57</v>
      </c>
      <c r="H12" s="107"/>
      <c r="I12" s="107"/>
      <c r="J12" s="108"/>
      <c r="K12" s="51"/>
    </row>
    <row r="13" spans="2:11" ht="100.5" customHeight="1" x14ac:dyDescent="0.25">
      <c r="B13" s="46">
        <v>4</v>
      </c>
      <c r="C13" s="46">
        <v>2023</v>
      </c>
      <c r="D13" s="46">
        <v>11</v>
      </c>
      <c r="E13" s="110">
        <v>30</v>
      </c>
      <c r="F13" s="111"/>
      <c r="G13" s="106" t="s">
        <v>72</v>
      </c>
      <c r="H13" s="107"/>
      <c r="I13" s="107"/>
      <c r="J13" s="108"/>
      <c r="K13" s="51"/>
    </row>
    <row r="14" spans="2:11" ht="70.5" customHeight="1" x14ac:dyDescent="0.25">
      <c r="B14" s="46">
        <v>5</v>
      </c>
      <c r="C14" s="46">
        <v>2024</v>
      </c>
      <c r="D14" s="54" t="s">
        <v>71</v>
      </c>
      <c r="E14" s="110">
        <v>27</v>
      </c>
      <c r="F14" s="111"/>
      <c r="G14" s="106" t="s">
        <v>73</v>
      </c>
      <c r="H14" s="107"/>
      <c r="I14" s="107"/>
      <c r="J14" s="108"/>
      <c r="K14" s="51"/>
    </row>
    <row r="15" spans="2:11" ht="76.5" customHeight="1" x14ac:dyDescent="0.25">
      <c r="B15" s="46">
        <v>6</v>
      </c>
      <c r="C15" s="46">
        <v>2024</v>
      </c>
      <c r="D15" s="54" t="s">
        <v>74</v>
      </c>
      <c r="E15" s="110"/>
      <c r="F15" s="111"/>
      <c r="G15" s="106" t="s">
        <v>76</v>
      </c>
      <c r="H15" s="107"/>
      <c r="I15" s="107"/>
      <c r="J15" s="108"/>
      <c r="K15" s="51"/>
    </row>
    <row r="16" spans="2:11" ht="15.75" customHeight="1" x14ac:dyDescent="0.25">
      <c r="B16" s="104" t="s">
        <v>58</v>
      </c>
      <c r="C16" s="104"/>
      <c r="D16" s="104"/>
      <c r="E16" s="104"/>
      <c r="F16" s="104"/>
      <c r="G16" s="104"/>
      <c r="H16" s="104"/>
      <c r="I16" s="104"/>
      <c r="J16" s="104"/>
      <c r="K16" s="47"/>
    </row>
    <row r="17" spans="2:11" x14ac:dyDescent="0.25">
      <c r="B17" s="104" t="s">
        <v>59</v>
      </c>
      <c r="C17" s="104"/>
      <c r="D17" s="104"/>
      <c r="E17" s="104"/>
      <c r="F17" s="104" t="s">
        <v>60</v>
      </c>
      <c r="G17" s="104"/>
      <c r="H17" s="104"/>
      <c r="I17" s="104"/>
      <c r="J17" s="104"/>
      <c r="K17" s="47"/>
    </row>
    <row r="18" spans="2:11" ht="15.75" customHeight="1" x14ac:dyDescent="0.25">
      <c r="B18" s="123" t="s">
        <v>61</v>
      </c>
      <c r="C18" s="123"/>
      <c r="D18" s="123"/>
      <c r="E18" s="123"/>
      <c r="F18" s="123" t="s">
        <v>75</v>
      </c>
      <c r="G18" s="123"/>
      <c r="H18" s="123"/>
      <c r="I18" s="123"/>
      <c r="J18" s="123"/>
      <c r="K18" s="45"/>
    </row>
    <row r="19" spans="2:11" x14ac:dyDescent="0.25">
      <c r="B19" s="104" t="s">
        <v>62</v>
      </c>
      <c r="C19" s="104"/>
      <c r="D19" s="104"/>
      <c r="E19" s="104"/>
      <c r="F19" s="104"/>
      <c r="G19" s="104"/>
      <c r="H19" s="104"/>
      <c r="I19" s="104"/>
      <c r="J19" s="104"/>
      <c r="K19" s="47"/>
    </row>
    <row r="20" spans="2:11" x14ac:dyDescent="0.25">
      <c r="B20" s="104" t="s">
        <v>59</v>
      </c>
      <c r="C20" s="104"/>
      <c r="D20" s="104"/>
      <c r="E20" s="104"/>
      <c r="F20" s="104" t="s">
        <v>60</v>
      </c>
      <c r="G20" s="104"/>
      <c r="H20" s="104"/>
      <c r="I20" s="104"/>
      <c r="J20" s="104"/>
      <c r="K20" s="47"/>
    </row>
    <row r="21" spans="2:11" ht="15.75" customHeight="1" x14ac:dyDescent="0.25">
      <c r="B21" s="125" t="s">
        <v>63</v>
      </c>
      <c r="C21" s="125"/>
      <c r="D21" s="125"/>
      <c r="E21" s="125"/>
      <c r="F21" s="125" t="s">
        <v>64</v>
      </c>
      <c r="G21" s="125"/>
      <c r="H21" s="125"/>
      <c r="I21" s="125"/>
      <c r="J21" s="125"/>
      <c r="K21" s="50"/>
    </row>
    <row r="22" spans="2:11" ht="15.75" customHeight="1" x14ac:dyDescent="0.25">
      <c r="B22" s="109" t="s">
        <v>65</v>
      </c>
      <c r="C22" s="109"/>
      <c r="D22" s="109"/>
      <c r="E22" s="109"/>
      <c r="F22" s="109"/>
      <c r="G22" s="109"/>
      <c r="H22" s="109"/>
      <c r="I22" s="109"/>
      <c r="J22" s="109"/>
      <c r="K22" s="49"/>
    </row>
    <row r="23" spans="2:11" x14ac:dyDescent="0.25">
      <c r="B23" s="104" t="s">
        <v>59</v>
      </c>
      <c r="C23" s="104"/>
      <c r="D23" s="104"/>
      <c r="E23" s="104" t="s">
        <v>60</v>
      </c>
      <c r="F23" s="104"/>
      <c r="G23" s="104"/>
      <c r="H23" s="104" t="s">
        <v>66</v>
      </c>
      <c r="I23" s="104"/>
      <c r="J23" s="104"/>
      <c r="K23" s="47"/>
    </row>
    <row r="24" spans="2:11" x14ac:dyDescent="0.25">
      <c r="B24" s="104"/>
      <c r="C24" s="104"/>
      <c r="D24" s="104"/>
      <c r="E24" s="104"/>
      <c r="F24" s="104"/>
      <c r="G24" s="104"/>
      <c r="H24" s="48" t="s">
        <v>52</v>
      </c>
      <c r="I24" s="48" t="s">
        <v>53</v>
      </c>
      <c r="J24" s="48" t="s">
        <v>54</v>
      </c>
      <c r="K24" s="47"/>
    </row>
    <row r="25" spans="2:11" x14ac:dyDescent="0.25">
      <c r="B25" s="123" t="s">
        <v>67</v>
      </c>
      <c r="C25" s="123"/>
      <c r="D25" s="123"/>
      <c r="E25" s="125" t="s">
        <v>68</v>
      </c>
      <c r="F25" s="125"/>
      <c r="G25" s="125"/>
      <c r="H25" s="46">
        <v>2024</v>
      </c>
      <c r="I25" s="54" t="s">
        <v>74</v>
      </c>
      <c r="J25" s="46"/>
      <c r="K25" s="45"/>
    </row>
    <row r="26" spans="2:11" x14ac:dyDescent="0.25">
      <c r="K26" s="44"/>
    </row>
    <row r="27" spans="2:11" ht="56.25" customHeight="1" x14ac:dyDescent="0.25">
      <c r="B27" s="44"/>
      <c r="C27" s="124" t="s">
        <v>69</v>
      </c>
      <c r="D27" s="124"/>
      <c r="E27" s="124"/>
      <c r="F27" s="124"/>
      <c r="G27" s="124"/>
      <c r="H27" s="124"/>
      <c r="I27" s="124"/>
      <c r="K27" s="44"/>
    </row>
    <row r="28" spans="2:11" ht="16.5" customHeight="1" x14ac:dyDescent="0.25">
      <c r="E28" s="113" t="s">
        <v>70</v>
      </c>
      <c r="F28" s="113"/>
      <c r="G28" s="113"/>
      <c r="H28" s="113"/>
      <c r="I28" s="113"/>
      <c r="J28" s="113"/>
      <c r="K28" s="43"/>
    </row>
    <row r="29" spans="2:11" x14ac:dyDescent="0.25">
      <c r="B29" s="44"/>
      <c r="C29" s="44"/>
      <c r="D29" s="44"/>
      <c r="E29" s="113"/>
      <c r="F29" s="113"/>
      <c r="G29" s="113"/>
      <c r="H29" s="113"/>
      <c r="I29" s="113"/>
      <c r="J29" s="113"/>
      <c r="K29" s="43"/>
    </row>
    <row r="30" spans="2:11" ht="15" customHeight="1" x14ac:dyDescent="0.25">
      <c r="C30" s="42"/>
      <c r="D30" s="42"/>
      <c r="E30" s="42"/>
      <c r="F30" s="42"/>
      <c r="G30" s="42"/>
      <c r="H30" s="42"/>
    </row>
    <row r="31" spans="2:11" x14ac:dyDescent="0.25">
      <c r="B31" s="42"/>
      <c r="C31" s="42"/>
      <c r="D31" s="42"/>
      <c r="E31" s="42"/>
      <c r="F31" s="42"/>
      <c r="G31" s="42"/>
      <c r="H31" s="42"/>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2025-04-30T20:20:13Z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