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41.3 Ordenes contractuales de servicios/S-CD-024 MANT DE BALANZAS/2. DOCUMENTOS PUBLICACIÓN/"/>
    </mc:Choice>
  </mc:AlternateContent>
  <xr:revisionPtr revIDLastSave="125" documentId="13_ncr:1_{F325527D-AE3E-4150-8C66-BA9D114568FD}" xr6:coauthVersionLast="47" xr6:coauthVersionMax="47" xr10:uidLastSave="{23DAAE7D-58AE-4F3B-A480-25CF7B4517FF}"/>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0" i="7" l="1"/>
  <c r="O29" i="7"/>
  <c r="H16" i="7" l="1"/>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15" i="7"/>
  <c r="J15" i="7"/>
  <c r="L15" i="7"/>
  <c r="M15" i="7" s="1"/>
  <c r="O27" i="7"/>
  <c r="O26" i="7"/>
  <c r="L14" i="7"/>
  <c r="M14" i="7" s="1"/>
  <c r="J14" i="7"/>
  <c r="H14" i="7"/>
  <c r="M21" i="7" l="1"/>
  <c r="M22" i="7"/>
  <c r="O22" i="7" s="1"/>
  <c r="K21" i="7"/>
  <c r="K19" i="7"/>
  <c r="N18" i="7"/>
  <c r="O18" i="7" s="1"/>
  <c r="K24" i="7"/>
  <c r="N17" i="7"/>
  <c r="O17" i="7" s="1"/>
  <c r="K20" i="7"/>
  <c r="K23" i="7"/>
  <c r="O21" i="7"/>
  <c r="M23" i="7"/>
  <c r="O23" i="7" s="1"/>
  <c r="K18" i="7"/>
  <c r="K17" i="7"/>
  <c r="K15" i="7"/>
  <c r="K22" i="7"/>
  <c r="K16" i="7"/>
  <c r="N20" i="7"/>
  <c r="O20" i="7" s="1"/>
  <c r="N16" i="7"/>
  <c r="O16" i="7" s="1"/>
  <c r="N19" i="7"/>
  <c r="O19" i="7" s="1"/>
  <c r="N24" i="7"/>
  <c r="O24" i="7" s="1"/>
  <c r="N15" i="7"/>
  <c r="O15" i="7" s="1"/>
  <c r="O25" i="7"/>
  <c r="O28" i="7" s="1"/>
  <c r="K14" i="7"/>
  <c r="O31" i="7"/>
  <c r="O32" i="7"/>
  <c r="O33" i="7" s="1"/>
  <c r="N14" i="7"/>
  <c r="O14" i="7" s="1"/>
  <c r="O34" i="7" l="1"/>
</calcChain>
</file>

<file path=xl/sharedStrings.xml><?xml version="1.0" encoding="utf-8"?>
<sst xmlns="http://schemas.openxmlformats.org/spreadsheetml/2006/main" count="118" uniqueCount="93">
  <si>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</si>
  <si>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</si>
  <si>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</si>
  <si>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</si>
  <si>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</si>
  <si>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</si>
  <si>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</si>
  <si>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</si>
  <si>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</si>
  <si>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</si>
  <si>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</si>
  <si>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</si>
  <si>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</si>
  <si>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</si>
  <si>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</si>
  <si>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</si>
  <si>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</si>
  <si>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</si>
  <si>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</si>
  <si>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</si>
  <si>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</si>
  <si>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</si>
  <si>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</si>
  <si>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</si>
  <si>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</si>
  <si>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</si>
  <si>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</si>
  <si>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</si>
  <si>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</si>
  <si>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</si>
  <si>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</si>
  <si>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</si>
  <si>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</si>
  <si>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</si>
  <si>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</si>
  <si>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</si>
  <si>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</si>
  <si>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</si>
  <si>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</si>
  <si>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</si>
  <si>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</si>
  <si>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</si>
  <si>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</si>
  <si>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</si>
  <si>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</si>
  <si>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</si>
  <si>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</si>
  <si>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</si>
  <si>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</si>
  <si>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</si>
  <si>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</si>
  <si>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</si>
  <si>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</si>
  <si>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</si>
  <si>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</si>
  <si>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</si>
  <si>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</si>
  <si>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</si>
  <si>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</si>
  <si>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</si>
  <si>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</si>
  <si>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</si>
  <si>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</si>
  <si>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</si>
  <si>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</si>
  <si>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</si>
  <si>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</si>
  <si>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</si>
  <si>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</si>
  <si>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</si>
  <si>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</si>
  <si>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</si>
  <si>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</si>
  <si>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</si>
  <si>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</si>
  <si>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</si>
  <si>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</si>
  <si>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</si>
  <si>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</si>
  <si>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</si>
  <si>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</si>
  <si>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MANTENIMIENTO PARA BALANZAS TRIPLE
BRAZO OHAUS Nos.78634 Y 7
1. Chequeo inicial del equipo.
2. Limpieza general de equipo (interna y externa, sistema
mecánico, etc...).
3. Revisión, limpieza y ajuste.
4. Revisión, limpieza, lubricación y ajuste de componentes
mecánicos.
5. Realizar calibración y funcionalidad de todos sus
componentes
6. Medición y ajuste de variables.
7. Verificación final de funcionamiento del equipo
PLACAS: 4585-4586</t>
  </si>
  <si>
    <t>SERVICIO DE MANTENIMIENTO PARA BALANZA MECANICA
TRIPLE BRAZO MARCA OHAU
1. Chequeo inicial del equipo.
2. Limpieza general de equipo (interna y externa, sistema
mecánico, etc...).
3. Revisión, limpieza y ajuste.
4. Revisión, limpieza, lubricación y ajuste de componentes
mecánicos.
5. Realizar calibración y funcionalidad de todos sus
componentes
6. Medición y ajuste de variables.
7. Verificación final de funcionamiento del equipo
PLACAS: 16570</t>
  </si>
  <si>
    <t>SERVICIO DE MANTENIMIENTO PARA BALANZAS TRIPLE
BRAZO MARCA OHAUS US PAT
1. Chequeo inicial del equipo.
2. Limpieza general de equipo (interna y externa, sistema
mecánico, etc...).
3. Revisión, limpieza y ajuste.
4. Revisión, limpieza, lubricación y ajuste de componentes
mecánicos.
5. Realizar calibración y funcionalidad de todos sus
componentes
6. Medición y ajuste de variables.
7. Verificación final de funcionamiento del equipo
PLACAS: 31622-34334</t>
  </si>
  <si>
    <t>SERVICIO DE MANTENIMIENTO PARA BALANZAS
DIGITALES CENTECIMA DE GRADO MARCA WINCOM
REF.LG 500X0.1G
1. Chequeo inicial del equipo.
2. Limpieza general de equipo (interna y externa, sistema
mecánico, tarjetas electrónicas, adaptador, etc...).
3. Revisión, limpieza y ajuste de componentes eléctricos y/o
electrónicos.
4. Revisión, limpieza, lubricación y ajuste de componentes
mecánicos.
5. Realizar calibración y observar que los valores arrojados sean
los reales
6. Medición y ajuste de variables.
7. Verificación final de funcionamiento del equipo
PLACAS: 42107-42108-42109-42110-42111</t>
  </si>
  <si>
    <t>SERVICIO DE MANTENIMIENTO PARA BALANZAS
MECANICAS TRIPLE BRAZO MARCA ACUWEIGH REF.MT-
2610
1. Chequeo inicial del equipo.
2. Limpieza general de equipo (interna y externa, sistema
mecánico, etc...).
3. Revisión, limpieza y ajuste.
4. Revisión, limpieza, lubricación y ajuste de componentes
mecánicos.
5. Realizar calibración y funcionalidad de todos sus
componentes
6. Medición y ajuste de variables.
7. Verificación final de funcionamiento del equipo
PLACAS: 42112-42113-42114-42115-42116</t>
  </si>
  <si>
    <t>SERVICIO DE MANTENIMIENTO PARA BALANZA ANALITICA
CAPACIDAD 220G, SENSIBILIDAD 1,1 MG, REPETITIVIDAD
0,1 MG LINEALIDAD 0,3 MG DIAMETRO DEL PLATO 9CM
CON BURBUJA DE NIVEL. MARCA OHAUS.
1. Chequeo inicial del equipo.
2. Limpieza general de equipo (interna y externa, sistema
mecánico, tarjetas electrónicas, adaptador, etc...).
3. Revisión, limpieza y ajuste de componentes eléctricos y/o
electrónicos.
4. Revisión, limpieza, lubricación y ajuste de componentes
mecánicos.
5. Realizar calibración y observar que los valores arrojados sean
los reales
6. Medición y ajuste de variables.
7. Verificación final de funcionamiento del equipo
PLACAS: 56571</t>
  </si>
  <si>
    <t>SERVICIO DE MANTENIMIENTO PARA BALANZAS DE
PRECISION CAPACIDAD 1200 G, SENSIBILIDAD 1,01 G,
REPETITIVIDAD 0,02 G DESVEST, LINEALIDAD 0,03 G,
CALIBRACION SELECCIONABLE POR EL USUARIO O
CALIBRACION DE LINEALIDAD/ DIGITAL CON PESA
EXTERNA, ALIMENTACION ELECTRICA, ADAPTADOR AC.
MARCA OHAUS.
1. Chequeo inicial del equipo.
2. Limpieza general de equipo (interna y externa, sistema
mecánico, tarjetas electrónicas, adaptador, etc...).
3. Revisión, limpieza y ajuste de componentes eléctricos y/o
electrónicos.
4. Revisión, limpieza, lubricación y ajuste de componentes
mecánicos.
5. Realizar calibración y observar que los valores arrojados sean
los reales
6. Medición y ajuste de variables.
7. Verificación final de funcionamiento del equipo
PLACAS: 56574- 56575-56576</t>
  </si>
  <si>
    <t>SERVICIO DE MANTENIMIENTO PARA BASCULAS
DIGITALES DE PISO (GRADO MEDICO) CON LECTOR
REMOTO. MARCA HEALTH O METER REF: 349 KL.
S.3500015685
1. Chequeo inicial del equipo.
2. Limpieza general de equipo (interna y externa, sistema
mecánico, tarjetas electrónicas, adaptador, etc...).
3. Revisión, limpieza y ajuste de componentes eléctricos y/o
electrónicos.
4. Revisión, limpieza, lubricación y ajuste de componentes
mecánicos.
5. Realizar calibración y observar que los valores arrojados sean
los reales
6. Medición y ajuste de variables.
7. Verificación final de funcionamiento del equipo
PLACAS: 42023-42024</t>
  </si>
  <si>
    <t>SERVICIO DE MANTENIMIENTO PARA Báscula de 600 kg
marca Bernallo
1. Chequeo inicial del equipo.
2. Limpieza general de equipo (interna y externa, sistema
mecánico, tarjetas electrónicas, adaptador, etc...).
3. Revisión, limpieza y ajuste de componentes eléctricos y/o
electrónicos.
4. Revisión, limpieza, lubricación y ajuste de componentes
mecánicos.
5. Realizar calibración y observar que los valores arrojados sean
los reales
6. Medición y ajuste de variables.
7. Verificación final de funcionamiento del equipo
PLACAS: S/P</t>
  </si>
  <si>
    <t>SERVICIO DE MANTENIMIENTO PARA BALANZAS CONTROL
% CORPORAL REF HBF 512
1. Chequeo inicial del equipo.
2. Limpieza general de equipo (interna y externa, sistema
mecánico, tarjetas electrónicas, adaptador, etc...).
3. Revisión, limpieza y ajuste de componentes eléctricos y/o
electrónicos.
4. Revisión, limpieza, lubricación y ajuste de componentes
mecánicos.
5. Realizar calibración y observar que los valores arrojados sean
los reales
6. Medición y ajuste de variables.
7. Verificación final de funcionamiento del equipo
PLACAS: 60978-60979-60980-60981-60982</t>
  </si>
  <si>
    <t>SERVICIO DE MANTENIMIENTO PARA BALANZAS
ANALITICAS PESO/GRASA PARA NIÑOS TANITA
1. Chequeo inicial del equipo.
2. Limpieza general de equipo (interna y externa, sistema
mecánico, tarjetas electrónicas, adaptador, etc...).
3. Revisión, limpieza y ajuste de componentes eléctricos y/o
electrónicos.
4. Revisión, limpieza, lubricación y ajuste de componentes
mecánicos.
5. Realizar calibración y observar que los valores arrojados sean
los reales
6. Medición y ajuste de variables.
7. Verificación final de funcionamiento del equipo
PLACAS: 61014-61015-61016-61017-61018</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</si>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</sst>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702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0"/>
  <sheetViews>
    <sheetView showGridLines="0" tabSelected="1" view="pageBreakPreview" zoomScale="55" zoomScaleNormal="70" zoomScaleSheetLayoutView="55" zoomScalePageLayoutView="55" workbookViewId="0">
      <selection activeCell="A9" sqref="A9:B11"/>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205.5" customHeight="1" x14ac:dyDescent="0.25">
      <c r="A14" s="27">
        <v>1</v>
      </c>
      <c r="B14" s="29" t="s">
        <v>81</v>
      </c>
      <c r="C14" s="13"/>
      <c r="D14" s="10">
        <v>2</v>
      </c>
      <c r="E14" s="14" t="s">
        <v>92</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205.5" customHeight="1" x14ac:dyDescent="0.25">
      <c r="A15" s="27">
        <v>2</v>
      </c>
      <c r="B15" s="29" t="s">
        <v>82</v>
      </c>
      <c r="C15" s="13"/>
      <c r="D15" s="10">
        <v>1</v>
      </c>
      <c r="E15" s="14" t="s">
        <v>92</v>
      </c>
      <c r="F15" s="59"/>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205.5" customHeight="1" x14ac:dyDescent="0.25">
      <c r="A16" s="27">
        <v>3</v>
      </c>
      <c r="B16" s="29" t="s">
        <v>83</v>
      </c>
      <c r="C16" s="13"/>
      <c r="D16" s="10">
        <v>2</v>
      </c>
      <c r="E16" s="14" t="s">
        <v>92</v>
      </c>
      <c r="F16" s="59"/>
      <c r="G16" s="12"/>
      <c r="H16" s="1">
        <f t="shared" ref="H16:H24" si="13">+ROUND(F16*G16,0)</f>
        <v>0</v>
      </c>
      <c r="I16" s="12"/>
      <c r="J16" s="1">
        <f t="shared" ref="J16:J24" si="14">ROUND(F16*I16,0)</f>
        <v>0</v>
      </c>
      <c r="K16" s="1">
        <f t="shared" ref="K16:K24" si="15">ROUND(F16+H16+J16,0)</f>
        <v>0</v>
      </c>
      <c r="L16" s="1">
        <f t="shared" ref="L16:L24" si="16">ROUND(F16*D16,0)</f>
        <v>0</v>
      </c>
      <c r="M16" s="1">
        <f t="shared" ref="M16:M24" si="17">ROUND(L16*G16,0)</f>
        <v>0</v>
      </c>
      <c r="N16" s="1">
        <f t="shared" ref="N16:N24" si="18">ROUND(L16*I16,0)</f>
        <v>0</v>
      </c>
      <c r="O16" s="28">
        <f t="shared" ref="O16:O24" si="19">ROUND(L16+N16+M16,0)</f>
        <v>0</v>
      </c>
    </row>
    <row r="17" spans="1:15" s="9" customFormat="1" ht="205.5" customHeight="1" x14ac:dyDescent="0.25">
      <c r="A17" s="27">
        <v>4</v>
      </c>
      <c r="B17" s="29" t="s">
        <v>84</v>
      </c>
      <c r="C17" s="13"/>
      <c r="D17" s="10">
        <v>5</v>
      </c>
      <c r="E17" s="14" t="s">
        <v>92</v>
      </c>
      <c r="F17" s="59"/>
      <c r="G17" s="12"/>
      <c r="H17" s="1">
        <f t="shared" si="13"/>
        <v>0</v>
      </c>
      <c r="I17" s="12"/>
      <c r="J17" s="1">
        <f t="shared" si="14"/>
        <v>0</v>
      </c>
      <c r="K17" s="1">
        <f t="shared" si="15"/>
        <v>0</v>
      </c>
      <c r="L17" s="1">
        <f t="shared" si="16"/>
        <v>0</v>
      </c>
      <c r="M17" s="1">
        <f t="shared" si="17"/>
        <v>0</v>
      </c>
      <c r="N17" s="1">
        <f t="shared" si="18"/>
        <v>0</v>
      </c>
      <c r="O17" s="28">
        <f t="shared" si="19"/>
        <v>0</v>
      </c>
    </row>
    <row r="18" spans="1:15" s="9" customFormat="1" ht="205.5" customHeight="1" x14ac:dyDescent="0.25">
      <c r="A18" s="27">
        <v>5</v>
      </c>
      <c r="B18" s="29" t="s">
        <v>85</v>
      </c>
      <c r="C18" s="13"/>
      <c r="D18" s="10">
        <v>5</v>
      </c>
      <c r="E18" s="14" t="s">
        <v>92</v>
      </c>
      <c r="F18" s="59"/>
      <c r="G18" s="12"/>
      <c r="H18" s="1">
        <f t="shared" si="13"/>
        <v>0</v>
      </c>
      <c r="I18" s="12"/>
      <c r="J18" s="1">
        <f t="shared" si="14"/>
        <v>0</v>
      </c>
      <c r="K18" s="1">
        <f t="shared" si="15"/>
        <v>0</v>
      </c>
      <c r="L18" s="1">
        <f t="shared" si="16"/>
        <v>0</v>
      </c>
      <c r="M18" s="1">
        <f t="shared" si="17"/>
        <v>0</v>
      </c>
      <c r="N18" s="1">
        <f t="shared" si="18"/>
        <v>0</v>
      </c>
      <c r="O18" s="28">
        <f t="shared" si="19"/>
        <v>0</v>
      </c>
    </row>
    <row r="19" spans="1:15" s="9" customFormat="1" ht="253.5" customHeight="1" x14ac:dyDescent="0.25">
      <c r="A19" s="27">
        <v>6</v>
      </c>
      <c r="B19" s="29" t="s">
        <v>86</v>
      </c>
      <c r="C19" s="13"/>
      <c r="D19" s="10">
        <v>1</v>
      </c>
      <c r="E19" s="14" t="s">
        <v>92</v>
      </c>
      <c r="F19" s="59"/>
      <c r="G19" s="12"/>
      <c r="H19" s="1">
        <f t="shared" si="13"/>
        <v>0</v>
      </c>
      <c r="I19" s="12"/>
      <c r="J19" s="1">
        <f t="shared" si="14"/>
        <v>0</v>
      </c>
      <c r="K19" s="1">
        <f t="shared" si="15"/>
        <v>0</v>
      </c>
      <c r="L19" s="1">
        <f t="shared" si="16"/>
        <v>0</v>
      </c>
      <c r="M19" s="1">
        <f t="shared" si="17"/>
        <v>0</v>
      </c>
      <c r="N19" s="1">
        <f t="shared" si="18"/>
        <v>0</v>
      </c>
      <c r="O19" s="28">
        <f t="shared" si="19"/>
        <v>0</v>
      </c>
    </row>
    <row r="20" spans="1:15" s="9" customFormat="1" ht="279" customHeight="1" x14ac:dyDescent="0.25">
      <c r="A20" s="27">
        <v>7</v>
      </c>
      <c r="B20" s="29" t="s">
        <v>87</v>
      </c>
      <c r="C20" s="13"/>
      <c r="D20" s="10">
        <v>3</v>
      </c>
      <c r="E20" s="14" t="s">
        <v>92</v>
      </c>
      <c r="F20" s="59"/>
      <c r="G20" s="12"/>
      <c r="H20" s="1">
        <f t="shared" si="13"/>
        <v>0</v>
      </c>
      <c r="I20" s="12"/>
      <c r="J20" s="1">
        <f t="shared" si="14"/>
        <v>0</v>
      </c>
      <c r="K20" s="1">
        <f t="shared" si="15"/>
        <v>0</v>
      </c>
      <c r="L20" s="1">
        <f t="shared" si="16"/>
        <v>0</v>
      </c>
      <c r="M20" s="1">
        <f t="shared" si="17"/>
        <v>0</v>
      </c>
      <c r="N20" s="1">
        <f t="shared" si="18"/>
        <v>0</v>
      </c>
      <c r="O20" s="28">
        <f t="shared" si="19"/>
        <v>0</v>
      </c>
    </row>
    <row r="21" spans="1:15" s="9" customFormat="1" ht="213.75" customHeight="1" x14ac:dyDescent="0.25">
      <c r="A21" s="27">
        <v>8</v>
      </c>
      <c r="B21" s="29" t="s">
        <v>88</v>
      </c>
      <c r="C21" s="13"/>
      <c r="D21" s="10">
        <v>2</v>
      </c>
      <c r="E21" s="14" t="s">
        <v>92</v>
      </c>
      <c r="F21" s="59"/>
      <c r="G21" s="12"/>
      <c r="H21" s="1">
        <f t="shared" si="13"/>
        <v>0</v>
      </c>
      <c r="I21" s="12"/>
      <c r="J21" s="1">
        <f t="shared" si="14"/>
        <v>0</v>
      </c>
      <c r="K21" s="1">
        <f t="shared" si="15"/>
        <v>0</v>
      </c>
      <c r="L21" s="1">
        <f t="shared" si="16"/>
        <v>0</v>
      </c>
      <c r="M21" s="1">
        <f t="shared" si="17"/>
        <v>0</v>
      </c>
      <c r="N21" s="1">
        <f t="shared" si="18"/>
        <v>0</v>
      </c>
      <c r="O21" s="28">
        <f t="shared" si="19"/>
        <v>0</v>
      </c>
    </row>
    <row r="22" spans="1:15" s="9" customFormat="1" ht="205.5" customHeight="1" x14ac:dyDescent="0.25">
      <c r="A22" s="27">
        <v>9</v>
      </c>
      <c r="B22" s="29" t="s">
        <v>89</v>
      </c>
      <c r="C22" s="13"/>
      <c r="D22" s="10">
        <v>1</v>
      </c>
      <c r="E22" s="14" t="s">
        <v>92</v>
      </c>
      <c r="F22" s="59"/>
      <c r="G22" s="12"/>
      <c r="H22" s="1">
        <f t="shared" si="13"/>
        <v>0</v>
      </c>
      <c r="I22" s="12"/>
      <c r="J22" s="1">
        <f t="shared" si="14"/>
        <v>0</v>
      </c>
      <c r="K22" s="1">
        <f t="shared" si="15"/>
        <v>0</v>
      </c>
      <c r="L22" s="1">
        <f t="shared" si="16"/>
        <v>0</v>
      </c>
      <c r="M22" s="1">
        <f t="shared" si="17"/>
        <v>0</v>
      </c>
      <c r="N22" s="1">
        <f t="shared" si="18"/>
        <v>0</v>
      </c>
      <c r="O22" s="28">
        <f t="shared" si="19"/>
        <v>0</v>
      </c>
    </row>
    <row r="23" spans="1:15" s="9" customFormat="1" ht="205.5" customHeight="1" x14ac:dyDescent="0.25">
      <c r="A23" s="27">
        <v>10</v>
      </c>
      <c r="B23" s="29" t="s">
        <v>90</v>
      </c>
      <c r="C23" s="13"/>
      <c r="D23" s="10">
        <v>5</v>
      </c>
      <c r="E23" s="14" t="s">
        <v>92</v>
      </c>
      <c r="F23" s="59"/>
      <c r="G23" s="12"/>
      <c r="H23" s="1">
        <f t="shared" si="13"/>
        <v>0</v>
      </c>
      <c r="I23" s="12"/>
      <c r="J23" s="1">
        <f t="shared" si="14"/>
        <v>0</v>
      </c>
      <c r="K23" s="1">
        <f t="shared" si="15"/>
        <v>0</v>
      </c>
      <c r="L23" s="1">
        <f t="shared" si="16"/>
        <v>0</v>
      </c>
      <c r="M23" s="1">
        <f t="shared" si="17"/>
        <v>0</v>
      </c>
      <c r="N23" s="1">
        <f t="shared" si="18"/>
        <v>0</v>
      </c>
      <c r="O23" s="28">
        <f t="shared" si="19"/>
        <v>0</v>
      </c>
    </row>
    <row r="24" spans="1:15" s="9" customFormat="1" ht="205.5" customHeight="1" thickBot="1" x14ac:dyDescent="0.3">
      <c r="A24" s="27">
        <v>11</v>
      </c>
      <c r="B24" s="29" t="s">
        <v>91</v>
      </c>
      <c r="C24" s="13"/>
      <c r="D24" s="10">
        <v>5</v>
      </c>
      <c r="E24" s="14" t="s">
        <v>92</v>
      </c>
      <c r="F24" s="59"/>
      <c r="G24" s="12"/>
      <c r="H24" s="1">
        <f t="shared" si="13"/>
        <v>0</v>
      </c>
      <c r="I24" s="12"/>
      <c r="J24" s="1">
        <f t="shared" si="14"/>
        <v>0</v>
      </c>
      <c r="K24" s="1">
        <f t="shared" si="15"/>
        <v>0</v>
      </c>
      <c r="L24" s="1">
        <f t="shared" si="16"/>
        <v>0</v>
      </c>
      <c r="M24" s="1">
        <f t="shared" si="17"/>
        <v>0</v>
      </c>
      <c r="N24" s="1">
        <f t="shared" si="18"/>
        <v>0</v>
      </c>
      <c r="O24" s="28">
        <f t="shared" si="19"/>
        <v>0</v>
      </c>
    </row>
    <row r="25" spans="1:15" s="9" customFormat="1" ht="42" customHeight="1" thickBot="1" x14ac:dyDescent="0.3">
      <c r="A25" s="92" t="s">
        <v>26</v>
      </c>
      <c r="B25" s="93"/>
      <c r="C25" s="93"/>
      <c r="D25" s="93"/>
      <c r="E25" s="93"/>
      <c r="F25" s="93"/>
      <c r="G25" s="93"/>
      <c r="H25" s="93"/>
      <c r="I25" s="93"/>
      <c r="J25" s="93"/>
      <c r="K25" s="93"/>
      <c r="L25" s="104" t="s">
        <v>27</v>
      </c>
      <c r="M25" s="105"/>
      <c r="N25" s="105"/>
      <c r="O25" s="37">
        <f>SUMIF(G:G,0%,L:L)+SUMIF(G:G,"",L:L)</f>
        <v>0</v>
      </c>
    </row>
    <row r="26" spans="1:15" s="9" customFormat="1" ht="39" customHeight="1" x14ac:dyDescent="0.25">
      <c r="A26" s="76" t="s">
        <v>78</v>
      </c>
      <c r="B26" s="77"/>
      <c r="C26" s="77"/>
      <c r="D26" s="77"/>
      <c r="E26" s="77"/>
      <c r="F26" s="77"/>
      <c r="G26" s="77"/>
      <c r="H26" s="77"/>
      <c r="I26" s="77"/>
      <c r="J26" s="77"/>
      <c r="K26" s="78"/>
      <c r="L26" s="98" t="s">
        <v>28</v>
      </c>
      <c r="M26" s="99"/>
      <c r="N26" s="99"/>
      <c r="O26" s="38">
        <f>SUMIF(G:G,5%,L:L)</f>
        <v>0</v>
      </c>
    </row>
    <row r="27" spans="1:15" s="9" customFormat="1" ht="30" customHeight="1" x14ac:dyDescent="0.25">
      <c r="A27" s="79"/>
      <c r="B27" s="80"/>
      <c r="C27" s="80"/>
      <c r="D27" s="80"/>
      <c r="E27" s="80"/>
      <c r="F27" s="80"/>
      <c r="G27" s="80"/>
      <c r="H27" s="80"/>
      <c r="I27" s="80"/>
      <c r="J27" s="80"/>
      <c r="K27" s="81"/>
      <c r="L27" s="98" t="s">
        <v>29</v>
      </c>
      <c r="M27" s="99"/>
      <c r="N27" s="99"/>
      <c r="O27" s="38">
        <f>SUMIF(G:G,19%,L:L)</f>
        <v>0</v>
      </c>
    </row>
    <row r="28" spans="1:15" s="9" customFormat="1" ht="30" customHeight="1" x14ac:dyDescent="0.25">
      <c r="A28" s="79"/>
      <c r="B28" s="80"/>
      <c r="C28" s="80"/>
      <c r="D28" s="80"/>
      <c r="E28" s="80"/>
      <c r="F28" s="80"/>
      <c r="G28" s="80"/>
      <c r="H28" s="80"/>
      <c r="I28" s="80"/>
      <c r="J28" s="80"/>
      <c r="K28" s="81"/>
      <c r="L28" s="100" t="s">
        <v>22</v>
      </c>
      <c r="M28" s="101"/>
      <c r="N28" s="101"/>
      <c r="O28" s="39">
        <f>SUM(O25:O27)</f>
        <v>0</v>
      </c>
    </row>
    <row r="29" spans="1:15" s="9" customFormat="1" ht="30" customHeight="1" x14ac:dyDescent="0.25">
      <c r="A29" s="79"/>
      <c r="B29" s="80"/>
      <c r="C29" s="80"/>
      <c r="D29" s="80"/>
      <c r="E29" s="80"/>
      <c r="F29" s="80"/>
      <c r="G29" s="80"/>
      <c r="H29" s="80"/>
      <c r="I29" s="80"/>
      <c r="J29" s="80"/>
      <c r="K29" s="81"/>
      <c r="L29" s="102" t="s">
        <v>30</v>
      </c>
      <c r="M29" s="103"/>
      <c r="N29" s="103"/>
      <c r="O29" s="40">
        <f>SUMIF(G:G,5%,M:M)</f>
        <v>0</v>
      </c>
    </row>
    <row r="30" spans="1:15" s="9" customFormat="1" ht="30" customHeight="1" x14ac:dyDescent="0.25">
      <c r="A30" s="79"/>
      <c r="B30" s="80"/>
      <c r="C30" s="80"/>
      <c r="D30" s="80"/>
      <c r="E30" s="80"/>
      <c r="F30" s="80"/>
      <c r="G30" s="80"/>
      <c r="H30" s="80"/>
      <c r="I30" s="80"/>
      <c r="J30" s="80"/>
      <c r="K30" s="81"/>
      <c r="L30" s="102" t="s">
        <v>31</v>
      </c>
      <c r="M30" s="103"/>
      <c r="N30" s="103"/>
      <c r="O30" s="40">
        <f>SUMIF(G:G,19%,M:M)</f>
        <v>0</v>
      </c>
    </row>
    <row r="31" spans="1:15" s="9" customFormat="1" ht="30" customHeight="1" x14ac:dyDescent="0.25">
      <c r="A31" s="79"/>
      <c r="B31" s="80"/>
      <c r="C31" s="80"/>
      <c r="D31" s="80"/>
      <c r="E31" s="80"/>
      <c r="F31" s="80"/>
      <c r="G31" s="80"/>
      <c r="H31" s="80"/>
      <c r="I31" s="80"/>
      <c r="J31" s="80"/>
      <c r="K31" s="81"/>
      <c r="L31" s="100" t="s">
        <v>32</v>
      </c>
      <c r="M31" s="101"/>
      <c r="N31" s="101"/>
      <c r="O31" s="39">
        <f>SUM(O29:O30)</f>
        <v>0</v>
      </c>
    </row>
    <row r="32" spans="1:15" s="9" customFormat="1" ht="30" customHeight="1" x14ac:dyDescent="0.25">
      <c r="A32" s="79"/>
      <c r="B32" s="80"/>
      <c r="C32" s="80"/>
      <c r="D32" s="80"/>
      <c r="E32" s="80"/>
      <c r="F32" s="80"/>
      <c r="G32" s="80"/>
      <c r="H32" s="80"/>
      <c r="I32" s="80"/>
      <c r="J32" s="80"/>
      <c r="K32" s="81"/>
      <c r="L32" s="98" t="s">
        <v>33</v>
      </c>
      <c r="M32" s="99"/>
      <c r="N32" s="99"/>
      <c r="O32" s="38">
        <f>SUMIF(I:I,8%,N:N)</f>
        <v>0</v>
      </c>
    </row>
    <row r="33" spans="1:17" s="9" customFormat="1" ht="37.5" customHeight="1" x14ac:dyDescent="0.25">
      <c r="A33" s="79"/>
      <c r="B33" s="80"/>
      <c r="C33" s="80"/>
      <c r="D33" s="80"/>
      <c r="E33" s="80"/>
      <c r="F33" s="80"/>
      <c r="G33" s="80"/>
      <c r="H33" s="80"/>
      <c r="I33" s="80"/>
      <c r="J33" s="80"/>
      <c r="K33" s="81"/>
      <c r="L33" s="96" t="s">
        <v>34</v>
      </c>
      <c r="M33" s="97"/>
      <c r="N33" s="97"/>
      <c r="O33" s="39">
        <f>SUM(O32)</f>
        <v>0</v>
      </c>
    </row>
    <row r="34" spans="1:17" s="9" customFormat="1" ht="32.25" customHeight="1" thickBot="1" x14ac:dyDescent="0.3">
      <c r="A34" s="82"/>
      <c r="B34" s="83"/>
      <c r="C34" s="83"/>
      <c r="D34" s="83"/>
      <c r="E34" s="83"/>
      <c r="F34" s="83"/>
      <c r="G34" s="83"/>
      <c r="H34" s="83"/>
      <c r="I34" s="83"/>
      <c r="J34" s="83"/>
      <c r="K34" s="84"/>
      <c r="L34" s="94" t="s">
        <v>35</v>
      </c>
      <c r="M34" s="95"/>
      <c r="N34" s="95"/>
      <c r="O34" s="41">
        <f>+O28+O31+O33</f>
        <v>0</v>
      </c>
    </row>
    <row r="36" spans="1:17" ht="50.1" customHeight="1" thickBot="1" x14ac:dyDescent="0.3">
      <c r="B36" s="85"/>
      <c r="C36" s="85"/>
    </row>
    <row r="37" spans="1:17" x14ac:dyDescent="0.25">
      <c r="B37" s="63" t="s">
        <v>36</v>
      </c>
      <c r="C37" s="63"/>
    </row>
    <row r="38" spans="1:17" ht="15" customHeight="1" x14ac:dyDescent="0.25">
      <c r="M38" s="43"/>
      <c r="N38" s="44"/>
      <c r="O38" s="45"/>
    </row>
    <row r="39" spans="1:17" ht="15.75" customHeight="1" x14ac:dyDescent="0.25">
      <c r="M39" s="43"/>
      <c r="N39" s="44"/>
      <c r="O39" s="45"/>
    </row>
    <row r="40" spans="1:17" ht="15" customHeight="1" x14ac:dyDescent="0.25">
      <c r="A40" s="11" t="s">
        <v>37</v>
      </c>
      <c r="M40" s="43"/>
      <c r="N40" s="44"/>
      <c r="O40" s="45"/>
    </row>
    <row r="41" spans="1:17" x14ac:dyDescent="0.25">
      <c r="A41" s="62" t="s">
        <v>38</v>
      </c>
      <c r="B41" s="62"/>
      <c r="C41" s="62"/>
      <c r="D41" s="62"/>
      <c r="E41" s="62"/>
      <c r="F41" s="62"/>
      <c r="G41" s="62"/>
      <c r="H41" s="62"/>
      <c r="I41" s="62"/>
      <c r="J41" s="62"/>
      <c r="K41" s="62"/>
      <c r="L41" s="62"/>
      <c r="M41" s="62"/>
      <c r="N41" s="62"/>
      <c r="O41" s="62"/>
      <c r="P41" s="2"/>
      <c r="Q41" s="2"/>
    </row>
    <row r="42" spans="1:17" ht="15" customHeight="1" x14ac:dyDescent="0.25">
      <c r="A42" s="61" t="s">
        <v>39</v>
      </c>
      <c r="B42" s="61"/>
      <c r="C42" s="61"/>
      <c r="D42" s="61"/>
      <c r="E42" s="61"/>
      <c r="F42" s="61"/>
      <c r="G42" s="61"/>
      <c r="H42" s="61"/>
      <c r="I42" s="61"/>
      <c r="J42" s="61"/>
      <c r="K42" s="61"/>
      <c r="L42" s="61"/>
      <c r="M42" s="61"/>
      <c r="N42" s="61"/>
      <c r="O42" s="61"/>
      <c r="P42" s="42"/>
      <c r="Q42" s="42"/>
    </row>
    <row r="43" spans="1:17" x14ac:dyDescent="0.25">
      <c r="A43" s="60" t="s">
        <v>40</v>
      </c>
      <c r="B43" s="60"/>
      <c r="C43" s="60"/>
      <c r="D43" s="60"/>
      <c r="E43" s="60"/>
      <c r="F43" s="60"/>
      <c r="G43" s="60"/>
      <c r="H43" s="60"/>
      <c r="I43" s="60"/>
      <c r="J43" s="60"/>
      <c r="K43" s="60"/>
      <c r="L43" s="60"/>
      <c r="M43" s="60"/>
      <c r="N43" s="60"/>
      <c r="O43" s="60"/>
      <c r="P43" s="5"/>
      <c r="Q43" s="5"/>
    </row>
    <row r="44" spans="1:17" x14ac:dyDescent="0.25">
      <c r="A44" s="60" t="s">
        <v>41</v>
      </c>
      <c r="B44" s="60"/>
      <c r="C44" s="60"/>
      <c r="D44" s="60"/>
      <c r="E44" s="60"/>
      <c r="F44" s="60"/>
      <c r="G44" s="60"/>
      <c r="H44" s="60"/>
      <c r="I44" s="60"/>
      <c r="J44" s="60"/>
      <c r="K44" s="60"/>
      <c r="L44" s="60"/>
      <c r="M44" s="60"/>
      <c r="N44" s="60"/>
      <c r="O44" s="60"/>
      <c r="P44" s="5"/>
      <c r="Q44" s="5"/>
    </row>
    <row r="45" spans="1:17" x14ac:dyDescent="0.25">
      <c r="K45" s="2"/>
      <c r="L45" s="2"/>
      <c r="M45" s="2"/>
      <c r="N45" s="2"/>
    </row>
    <row r="87" spans="11:15" s="2" customFormat="1" x14ac:dyDescent="0.25">
      <c r="K87" s="4"/>
      <c r="L87" s="4"/>
      <c r="M87" s="4"/>
      <c r="N87" s="4"/>
      <c r="O87" s="4"/>
    </row>
    <row r="88" spans="11:15" s="2" customFormat="1" x14ac:dyDescent="0.25">
      <c r="K88" s="4"/>
      <c r="L88" s="4"/>
      <c r="M88" s="4"/>
      <c r="N88" s="4"/>
      <c r="O88" s="4"/>
    </row>
    <row r="89" spans="11:15" s="2" customFormat="1" x14ac:dyDescent="0.25">
      <c r="K89" s="4"/>
      <c r="L89" s="4"/>
      <c r="M89" s="4"/>
      <c r="N89" s="4"/>
      <c r="O89" s="4"/>
    </row>
    <row r="90" spans="11:15" s="2" customFormat="1" x14ac:dyDescent="0.25">
      <c r="K90" s="4"/>
      <c r="L90" s="4"/>
      <c r="M90" s="4"/>
      <c r="N90" s="4"/>
      <c r="O90" s="4"/>
    </row>
  </sheetData>
  <sheetProtection algorithmName="SHA-512" hashValue="/Kcn/Dob13mRc8xNP4raUqlGMN9c8dpMaUBWh1v0oTpheCRV6e6nX4U1AGzFoATJE8e9Eog/pZi2hFpDzME3lA==" saltValue="jG8Xuw5eeXUIcqc/f0ZJaA==" spinCount="100000" sheet="1" selectLockedCells="1"/>
  <mergeCells count="35">
    <mergeCell ref="L29:N29"/>
    <mergeCell ref="L28:N28"/>
    <mergeCell ref="L27:N27"/>
    <mergeCell ref="L26:N26"/>
    <mergeCell ref="L25:N25"/>
    <mergeCell ref="L34:N34"/>
    <mergeCell ref="L33:N33"/>
    <mergeCell ref="L32:N32"/>
    <mergeCell ref="L31:N31"/>
    <mergeCell ref="L30:N30"/>
    <mergeCell ref="A26:K34"/>
    <mergeCell ref="F9:I9"/>
    <mergeCell ref="B36:C36"/>
    <mergeCell ref="A9:B11"/>
    <mergeCell ref="D9:E9"/>
    <mergeCell ref="D11:E11"/>
    <mergeCell ref="A25:K25"/>
    <mergeCell ref="M11:N11"/>
    <mergeCell ref="M9:N9"/>
    <mergeCell ref="K9:L9"/>
    <mergeCell ref="K11:L11"/>
    <mergeCell ref="F11:I11"/>
    <mergeCell ref="A2:A5"/>
    <mergeCell ref="B2:M2"/>
    <mergeCell ref="N2:O2"/>
    <mergeCell ref="B3:M3"/>
    <mergeCell ref="N3:O3"/>
    <mergeCell ref="B4:M5"/>
    <mergeCell ref="N4:O4"/>
    <mergeCell ref="N5:O5"/>
    <mergeCell ref="A44:O44"/>
    <mergeCell ref="A43:O43"/>
    <mergeCell ref="A42:O42"/>
    <mergeCell ref="A41:O41"/>
    <mergeCell ref="B37:C3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G14:G24</xm:sqref>
        </x14:dataValidation>
        <x14:dataValidation type="list" allowBlank="1" showInputMessage="1" showErrorMessage="1" xr:uid="{00000000-0002-0000-0000-000008000000}">
          <x14:formula1>
            <xm:f>Cálculos!$F$7:$F$8</xm:f>
          </x14:formula1>
          <xm:sqref>I14:I24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7"/>
    </row>
    <row r="3" spans="2:11" ht="15" customHeight="1" x14ac:dyDescent="0.25">
      <c r="B3" s="126"/>
      <c r="C3" s="126"/>
      <c r="D3" s="117" t="s">
        <v>2</v>
      </c>
      <c r="E3" s="119"/>
      <c r="F3" s="119"/>
      <c r="G3" s="119"/>
      <c r="H3" s="118"/>
      <c r="I3" s="117" t="s">
        <v>77</v>
      </c>
      <c r="J3" s="118"/>
      <c r="K3" s="56"/>
    </row>
    <row r="4" spans="2:11" ht="15" customHeight="1" x14ac:dyDescent="0.25">
      <c r="B4" s="126"/>
      <c r="C4" s="126"/>
      <c r="D4" s="120" t="s">
        <v>3</v>
      </c>
      <c r="E4" s="121"/>
      <c r="F4" s="121"/>
      <c r="G4" s="121"/>
      <c r="H4" s="122"/>
      <c r="I4" s="117" t="s">
        <v>79</v>
      </c>
      <c r="J4" s="118"/>
      <c r="K4" s="56"/>
    </row>
    <row r="5" spans="2:11" ht="15" customHeight="1" x14ac:dyDescent="0.25">
      <c r="B5" s="126"/>
      <c r="C5" s="126"/>
      <c r="D5" s="123"/>
      <c r="E5" s="124"/>
      <c r="F5" s="124"/>
      <c r="G5" s="124"/>
      <c r="H5" s="125"/>
      <c r="I5" s="117" t="s">
        <v>47</v>
      </c>
      <c r="J5" s="118"/>
      <c r="K5" s="56"/>
    </row>
    <row r="6" spans="2:11" x14ac:dyDescent="0.25">
      <c r="K6" s="48"/>
    </row>
    <row r="7" spans="2:11" ht="15.75" customHeight="1" x14ac:dyDescent="0.25">
      <c r="B7" s="115" t="s">
        <v>48</v>
      </c>
      <c r="C7" s="115"/>
      <c r="D7" s="115"/>
      <c r="E7" s="115"/>
      <c r="F7" s="115"/>
      <c r="G7" s="115"/>
      <c r="H7" s="115"/>
      <c r="I7" s="115"/>
      <c r="J7" s="115"/>
      <c r="K7" s="53"/>
    </row>
    <row r="8" spans="2:11" ht="15.75" customHeight="1" x14ac:dyDescent="0.25">
      <c r="B8" s="112" t="s">
        <v>49</v>
      </c>
      <c r="C8" s="112" t="s">
        <v>50</v>
      </c>
      <c r="D8" s="112"/>
      <c r="E8" s="112"/>
      <c r="F8" s="112"/>
      <c r="G8" s="115" t="s">
        <v>51</v>
      </c>
      <c r="H8" s="115"/>
      <c r="I8" s="115"/>
      <c r="J8" s="115"/>
      <c r="K8" s="53"/>
    </row>
    <row r="9" spans="2:11" ht="15.75" customHeight="1" x14ac:dyDescent="0.25">
      <c r="B9" s="112"/>
      <c r="C9" s="52" t="s">
        <v>52</v>
      </c>
      <c r="D9" s="52" t="s">
        <v>53</v>
      </c>
      <c r="E9" s="112" t="s">
        <v>54</v>
      </c>
      <c r="F9" s="112"/>
      <c r="G9" s="115"/>
      <c r="H9" s="115"/>
      <c r="I9" s="115"/>
      <c r="J9" s="115"/>
      <c r="K9" s="53"/>
    </row>
    <row r="10" spans="2:11" ht="15.75" customHeight="1" x14ac:dyDescent="0.25">
      <c r="B10" s="50">
        <v>1</v>
      </c>
      <c r="C10" s="50">
        <v>2021</v>
      </c>
      <c r="D10" s="50">
        <v>5</v>
      </c>
      <c r="E10" s="113">
        <v>24</v>
      </c>
      <c r="F10" s="113"/>
      <c r="G10" s="127" t="s">
        <v>55</v>
      </c>
      <c r="H10" s="127"/>
      <c r="I10" s="127"/>
      <c r="J10" s="127"/>
      <c r="K10" s="55"/>
    </row>
    <row r="11" spans="2:11" ht="57.75" customHeight="1" x14ac:dyDescent="0.25">
      <c r="B11" s="50">
        <v>2</v>
      </c>
      <c r="C11" s="50">
        <v>2022</v>
      </c>
      <c r="D11" s="50">
        <v>5</v>
      </c>
      <c r="E11" s="106">
        <v>31</v>
      </c>
      <c r="F11" s="107"/>
      <c r="G11" s="108" t="s">
        <v>56</v>
      </c>
      <c r="H11" s="109"/>
      <c r="I11" s="109"/>
      <c r="J11" s="110"/>
      <c r="K11" s="55"/>
    </row>
    <row r="12" spans="2:11" ht="82.5" customHeight="1" x14ac:dyDescent="0.25">
      <c r="B12" s="50">
        <v>3</v>
      </c>
      <c r="C12" s="50">
        <v>2022</v>
      </c>
      <c r="D12" s="50">
        <v>7</v>
      </c>
      <c r="E12" s="106">
        <v>27</v>
      </c>
      <c r="F12" s="107"/>
      <c r="G12" s="108" t="s">
        <v>57</v>
      </c>
      <c r="H12" s="109"/>
      <c r="I12" s="109"/>
      <c r="J12" s="110"/>
      <c r="K12" s="55"/>
    </row>
    <row r="13" spans="2:11" ht="100.5" customHeight="1" x14ac:dyDescent="0.25">
      <c r="B13" s="50">
        <v>4</v>
      </c>
      <c r="C13" s="50">
        <v>2023</v>
      </c>
      <c r="D13" s="50">
        <v>11</v>
      </c>
      <c r="E13" s="106">
        <v>30</v>
      </c>
      <c r="F13" s="107"/>
      <c r="G13" s="108" t="s">
        <v>72</v>
      </c>
      <c r="H13" s="109"/>
      <c r="I13" s="109"/>
      <c r="J13" s="110"/>
      <c r="K13" s="55"/>
    </row>
    <row r="14" spans="2:11" ht="70.5" customHeight="1" x14ac:dyDescent="0.25">
      <c r="B14" s="50">
        <v>5</v>
      </c>
      <c r="C14" s="50">
        <v>2024</v>
      </c>
      <c r="D14" s="58" t="s">
        <v>71</v>
      </c>
      <c r="E14" s="106">
        <v>27</v>
      </c>
      <c r="F14" s="107"/>
      <c r="G14" s="108" t="s">
        <v>73</v>
      </c>
      <c r="H14" s="109"/>
      <c r="I14" s="109"/>
      <c r="J14" s="110"/>
      <c r="K14" s="55"/>
    </row>
    <row r="15" spans="2:11" ht="76.5" customHeight="1" x14ac:dyDescent="0.25">
      <c r="B15" s="50">
        <v>6</v>
      </c>
      <c r="C15" s="50">
        <v>2024</v>
      </c>
      <c r="D15" s="58" t="s">
        <v>74</v>
      </c>
      <c r="E15" s="106"/>
      <c r="F15" s="107"/>
      <c r="G15" s="108" t="s">
        <v>76</v>
      </c>
      <c r="H15" s="109"/>
      <c r="I15" s="109"/>
      <c r="J15" s="110"/>
      <c r="K15" s="55"/>
    </row>
    <row r="16" spans="2:11" ht="15.75" customHeight="1" x14ac:dyDescent="0.25">
      <c r="B16" s="112" t="s">
        <v>58</v>
      </c>
      <c r="C16" s="112"/>
      <c r="D16" s="112"/>
      <c r="E16" s="112"/>
      <c r="F16" s="112"/>
      <c r="G16" s="112"/>
      <c r="H16" s="112"/>
      <c r="I16" s="112"/>
      <c r="J16" s="112"/>
      <c r="K16" s="51"/>
    </row>
    <row r="17" spans="2:11" x14ac:dyDescent="0.25">
      <c r="B17" s="112" t="s">
        <v>59</v>
      </c>
      <c r="C17" s="112"/>
      <c r="D17" s="112"/>
      <c r="E17" s="112"/>
      <c r="F17" s="112" t="s">
        <v>60</v>
      </c>
      <c r="G17" s="112"/>
      <c r="H17" s="112"/>
      <c r="I17" s="112"/>
      <c r="J17" s="112"/>
      <c r="K17" s="51"/>
    </row>
    <row r="18" spans="2:11" ht="15.75" customHeight="1" x14ac:dyDescent="0.25">
      <c r="B18" s="113" t="s">
        <v>61</v>
      </c>
      <c r="C18" s="113"/>
      <c r="D18" s="113"/>
      <c r="E18" s="113"/>
      <c r="F18" s="113" t="s">
        <v>75</v>
      </c>
      <c r="G18" s="113"/>
      <c r="H18" s="113"/>
      <c r="I18" s="113"/>
      <c r="J18" s="113"/>
      <c r="K18" s="49"/>
    </row>
    <row r="19" spans="2:11" x14ac:dyDescent="0.25">
      <c r="B19" s="112" t="s">
        <v>62</v>
      </c>
      <c r="C19" s="112"/>
      <c r="D19" s="112"/>
      <c r="E19" s="112"/>
      <c r="F19" s="112"/>
      <c r="G19" s="112"/>
      <c r="H19" s="112"/>
      <c r="I19" s="112"/>
      <c r="J19" s="112"/>
      <c r="K19" s="51"/>
    </row>
    <row r="20" spans="2:11" x14ac:dyDescent="0.25">
      <c r="B20" s="112" t="s">
        <v>59</v>
      </c>
      <c r="C20" s="112"/>
      <c r="D20" s="112"/>
      <c r="E20" s="112"/>
      <c r="F20" s="112" t="s">
        <v>60</v>
      </c>
      <c r="G20" s="112"/>
      <c r="H20" s="112"/>
      <c r="I20" s="112"/>
      <c r="J20" s="112"/>
      <c r="K20" s="51"/>
    </row>
    <row r="21" spans="2:11" ht="15.75" customHeight="1" x14ac:dyDescent="0.25">
      <c r="B21" s="114" t="s">
        <v>63</v>
      </c>
      <c r="C21" s="114"/>
      <c r="D21" s="114"/>
      <c r="E21" s="114"/>
      <c r="F21" s="114" t="s">
        <v>64</v>
      </c>
      <c r="G21" s="114"/>
      <c r="H21" s="114"/>
      <c r="I21" s="114"/>
      <c r="J21" s="114"/>
      <c r="K21" s="54"/>
    </row>
    <row r="22" spans="2:11" ht="15.75" customHeight="1" x14ac:dyDescent="0.25">
      <c r="B22" s="115" t="s">
        <v>65</v>
      </c>
      <c r="C22" s="115"/>
      <c r="D22" s="115"/>
      <c r="E22" s="115"/>
      <c r="F22" s="115"/>
      <c r="G22" s="115"/>
      <c r="H22" s="115"/>
      <c r="I22" s="115"/>
      <c r="J22" s="115"/>
      <c r="K22" s="53"/>
    </row>
    <row r="23" spans="2:11" x14ac:dyDescent="0.25">
      <c r="B23" s="112" t="s">
        <v>59</v>
      </c>
      <c r="C23" s="112"/>
      <c r="D23" s="112"/>
      <c r="E23" s="112" t="s">
        <v>60</v>
      </c>
      <c r="F23" s="112"/>
      <c r="G23" s="112"/>
      <c r="H23" s="112" t="s">
        <v>66</v>
      </c>
      <c r="I23" s="112"/>
      <c r="J23" s="112"/>
      <c r="K23" s="51"/>
    </row>
    <row r="24" spans="2:11" x14ac:dyDescent="0.25">
      <c r="B24" s="112"/>
      <c r="C24" s="112"/>
      <c r="D24" s="112"/>
      <c r="E24" s="112"/>
      <c r="F24" s="112"/>
      <c r="G24" s="112"/>
      <c r="H24" s="52" t="s">
        <v>52</v>
      </c>
      <c r="I24" s="52" t="s">
        <v>53</v>
      </c>
      <c r="J24" s="52" t="s">
        <v>54</v>
      </c>
      <c r="K24" s="51"/>
    </row>
    <row r="25" spans="2:11" x14ac:dyDescent="0.25">
      <c r="B25" s="113" t="s">
        <v>67</v>
      </c>
      <c r="C25" s="113"/>
      <c r="D25" s="113"/>
      <c r="E25" s="114" t="s">
        <v>68</v>
      </c>
      <c r="F25" s="114"/>
      <c r="G25" s="114"/>
      <c r="H25" s="50">
        <v>2024</v>
      </c>
      <c r="I25" s="58" t="s">
        <v>74</v>
      </c>
      <c r="J25" s="50"/>
      <c r="K25" s="49"/>
    </row>
    <row r="26" spans="2:11" x14ac:dyDescent="0.25">
      <c r="K26" s="48"/>
    </row>
    <row r="27" spans="2:11" ht="56.25" customHeight="1" x14ac:dyDescent="0.25">
      <c r="B27" s="48"/>
      <c r="C27" s="111" t="s">
        <v>69</v>
      </c>
      <c r="D27" s="111"/>
      <c r="E27" s="111"/>
      <c r="F27" s="111"/>
      <c r="G27" s="111"/>
      <c r="H27" s="111"/>
      <c r="I27" s="111"/>
      <c r="K27" s="48"/>
    </row>
    <row r="28" spans="2:11" ht="16.5" customHeight="1" x14ac:dyDescent="0.25">
      <c r="E28" s="116" t="s">
        <v>70</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EXTENSIÓN SOACHA</cp:lastModifiedBy>
  <cp:revision/>
  <cp:lastPrinted>2024-07-22T22:04:40Z</cp:lastPrinted>
  <dcterms:created xsi:type="dcterms:W3CDTF">2017-04-28T13:22:52Z</dcterms:created>
  <dcterms:modified xsi:type="dcterms:W3CDTF">2025-04-21T20:39:40Z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