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 41.1  Ordenes contractuales de compra/S-CD-002 MATERIAL VEG/2. DOCUMENTOS PUBLICACIÓN/"/>
    </mc:Choice>
  </mc:AlternateContent>
  <xr:revisionPtr revIDLastSave="109" documentId="13_ncr:1_{F325527D-AE3E-4150-8C66-BA9D114568FD}" xr6:coauthVersionLast="47" xr6:coauthVersionMax="47" xr10:uidLastSave="{1C0E4590-F188-4BB6-BEAB-C866CD460255}"/>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7" l="1"/>
  <c r="O22" i="7"/>
  <c r="H16" i="7" l="1"/>
  <c r="J16" i="7"/>
  <c r="L16" i="7"/>
  <c r="M16" i="7" s="1"/>
  <c r="H17" i="7"/>
  <c r="J17" i="7"/>
  <c r="L17" i="7"/>
  <c r="M17" i="7" s="1"/>
  <c r="H15" i="7"/>
  <c r="J15" i="7"/>
  <c r="L15" i="7"/>
  <c r="M15" i="7" s="1"/>
  <c r="O20" i="7"/>
  <c r="O19" i="7"/>
  <c r="L14" i="7"/>
  <c r="M14" i="7" s="1"/>
  <c r="J14" i="7"/>
  <c r="H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<sst xmlns="http://schemas.openxmlformats.org/spreadsheetml/2006/main" count="104" uniqueCount="86">
  <si>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</si>
  <si>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</si>
  <si>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</si>
  <si>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</si>
  <si>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</si>
  <si>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</si>
  <si>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</si>
  <si>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</si>
  <si>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</si>
  <si>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</si>
  <si>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</si>
  <si>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</si>
  <si>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</si>
  <si>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</si>
  <si>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</si>
  <si>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</si>
  <si>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</si>
  <si>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</si>
  <si>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</si>
  <si>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</si>
  <si>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</si>
  <si>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</si>
  <si>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</si>
  <si>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</si>
  <si>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</si>
  <si>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</si>
  <si>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</si>
  <si>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</si>
  <si>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</si>
  <si>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</si>
  <si>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</si>
  <si>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</si>
  <si>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</si>
  <si>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</si>
  <si>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</si>
  <si>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</si>
  <si>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</si>
  <si>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</si>
  <si>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</si>
  <si>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</si>
  <si>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</si>
  <si>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</si>
  <si>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</si>
  <si>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</si>
  <si>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</si>
  <si>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</si>
  <si>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</si>
  <si>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</si>
  <si>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</si>
  <si>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</si>
  <si>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</si>
  <si>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</si>
  <si>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</si>
  <si>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</si>
  <si>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</si>
  <si>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</si>
  <si>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</si>
  <si>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</si>
  <si>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</si>
  <si>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</si>
  <si>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</si>
  <si>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</si>
  <si>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</si>
  <si>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</si>
  <si>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</si>
  <si>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</si>
  <si>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</si>
  <si>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</si>
  <si>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</si>
  <si>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</si>
  <si>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</si>
  <si>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</si>
  <si>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</si>
  <si>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</si>
  <si>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</si>
  <si>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</si>
  <si>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</si>
  <si>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</si>
  <si>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</si>
  <si>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</si>
  <si>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</si>
  <si>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VIAJE DE TIERRA NEGRA ABONADA POR 7 METROS
CUBICOS</t>
  </si>
  <si>
    <t>UNIDAD</t>
  </si>
  <si>
    <t>ALISO ÁRBOL DE 1.20 MTS DE ALTURA</t>
  </si>
  <si>
    <t>CEREZO ÁRBOL DE 1.20 MTS DE ALTURA</t>
  </si>
  <si>
    <t>SANGREGADO ÁRBOL DE 1.20 MTS DE ALTURA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</si>
</sst>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702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topLeftCell="A2" zoomScale="55" zoomScaleNormal="70" zoomScaleSheetLayoutView="55" zoomScalePageLayoutView="55" workbookViewId="0">
      <selection activeCell="B29" sqref="B29:C29"/>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00"/>
      <c r="B2" s="101" t="s">
        <v>0</v>
      </c>
      <c r="C2" s="101"/>
      <c r="D2" s="101"/>
      <c r="E2" s="101"/>
      <c r="F2" s="101"/>
      <c r="G2" s="101"/>
      <c r="H2" s="101"/>
      <c r="I2" s="101"/>
      <c r="J2" s="101"/>
      <c r="K2" s="101"/>
      <c r="L2" s="101"/>
      <c r="M2" s="101"/>
      <c r="N2" s="102" t="s">
        <v>80</v>
      </c>
      <c r="O2" s="102"/>
    </row>
    <row r="3" spans="1:15" ht="15.75" customHeight="1" x14ac:dyDescent="0.25">
      <c r="A3" s="100"/>
      <c r="B3" s="101" t="s">
        <v>2</v>
      </c>
      <c r="C3" s="101"/>
      <c r="D3" s="101"/>
      <c r="E3" s="101"/>
      <c r="F3" s="101"/>
      <c r="G3" s="101"/>
      <c r="H3" s="101"/>
      <c r="I3" s="101"/>
      <c r="J3" s="101"/>
      <c r="K3" s="101"/>
      <c r="L3" s="101"/>
      <c r="M3" s="101"/>
      <c r="N3" s="102" t="s">
        <v>77</v>
      </c>
      <c r="O3" s="102"/>
    </row>
    <row r="4" spans="1:15" ht="16.5" customHeight="1" x14ac:dyDescent="0.25">
      <c r="A4" s="100"/>
      <c r="B4" s="101" t="s">
        <v>3</v>
      </c>
      <c r="C4" s="101"/>
      <c r="D4" s="101"/>
      <c r="E4" s="101"/>
      <c r="F4" s="101"/>
      <c r="G4" s="101"/>
      <c r="H4" s="101"/>
      <c r="I4" s="101"/>
      <c r="J4" s="101"/>
      <c r="K4" s="101"/>
      <c r="L4" s="101"/>
      <c r="M4" s="101"/>
      <c r="N4" s="102" t="s">
        <v>79</v>
      </c>
      <c r="O4" s="102"/>
    </row>
    <row r="5" spans="1:15" ht="15" customHeight="1" x14ac:dyDescent="0.25">
      <c r="A5" s="100"/>
      <c r="B5" s="101"/>
      <c r="C5" s="101"/>
      <c r="D5" s="101"/>
      <c r="E5" s="101"/>
      <c r="F5" s="101"/>
      <c r="G5" s="101"/>
      <c r="H5" s="101"/>
      <c r="I5" s="101"/>
      <c r="J5" s="101"/>
      <c r="K5" s="101"/>
      <c r="L5" s="101"/>
      <c r="M5" s="101"/>
      <c r="N5" s="102" t="s">
        <v>4</v>
      </c>
      <c r="O5" s="102"/>
    </row>
    <row r="7" spans="1:15" x14ac:dyDescent="0.25">
      <c r="A7" s="5" t="s">
        <v>5</v>
      </c>
    </row>
    <row r="8" spans="1:15" ht="9.9499999999999993" customHeight="1" x14ac:dyDescent="0.25">
      <c r="A8" s="6"/>
    </row>
    <row r="9" spans="1:15" ht="30" customHeight="1" x14ac:dyDescent="0.25">
      <c r="A9" s="86" t="s">
        <v>6</v>
      </c>
      <c r="B9" s="87"/>
      <c r="D9" s="92" t="s">
        <v>7</v>
      </c>
      <c r="E9" s="93"/>
      <c r="F9" s="82"/>
      <c r="G9" s="83"/>
      <c r="H9" s="83"/>
      <c r="I9" s="84"/>
      <c r="K9" s="92" t="s">
        <v>8</v>
      </c>
      <c r="L9" s="93"/>
      <c r="M9" s="98"/>
      <c r="N9" s="99"/>
    </row>
    <row r="10" spans="1:15" ht="8.25" customHeight="1" x14ac:dyDescent="0.25">
      <c r="A10" s="88"/>
      <c r="B10" s="89"/>
      <c r="C10" s="7"/>
      <c r="E10" s="8"/>
      <c r="F10" s="8"/>
      <c r="M10" s="8"/>
      <c r="N10" s="2"/>
    </row>
    <row r="11" spans="1:15" ht="30" customHeight="1" x14ac:dyDescent="0.25">
      <c r="A11" s="90"/>
      <c r="B11" s="91"/>
      <c r="D11" s="92" t="s">
        <v>9</v>
      </c>
      <c r="E11" s="93"/>
      <c r="F11" s="82"/>
      <c r="G11" s="83"/>
      <c r="H11" s="83"/>
      <c r="I11" s="84"/>
      <c r="K11" s="92" t="s">
        <v>10</v>
      </c>
      <c r="L11" s="93"/>
      <c r="M11" s="96"/>
      <c r="N11" s="97"/>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51" customHeight="1" x14ac:dyDescent="0.25">
      <c r="A14" s="28">
        <v>1</v>
      </c>
      <c r="B14" s="10" t="s">
        <v>81</v>
      </c>
      <c r="C14" s="14"/>
      <c r="D14" s="11">
        <v>5</v>
      </c>
      <c r="E14" s="15" t="s">
        <v>82</v>
      </c>
      <c r="F14" s="60"/>
      <c r="G14" s="13"/>
      <c r="H14" s="1">
        <f>+ROUND(F14*G14,0)</f>
        <v>0</v>
      </c>
      <c r="I14" s="13"/>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51" customHeight="1" x14ac:dyDescent="0.25">
      <c r="A15" s="28">
        <v>2</v>
      </c>
      <c r="B15" s="30" t="s">
        <v>83</v>
      </c>
      <c r="C15" s="14"/>
      <c r="D15" s="11">
        <v>14</v>
      </c>
      <c r="E15" s="15" t="s">
        <v>82</v>
      </c>
      <c r="F15" s="60"/>
      <c r="G15" s="13"/>
      <c r="H15" s="1">
        <f t="shared" ref="H15" si="6">+ROUND(F15*G15,0)</f>
        <v>0</v>
      </c>
      <c r="I15" s="13"/>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51" customHeight="1" x14ac:dyDescent="0.25">
      <c r="A16" s="28">
        <v>3</v>
      </c>
      <c r="B16" s="30" t="s">
        <v>84</v>
      </c>
      <c r="C16" s="14"/>
      <c r="D16" s="11">
        <v>14</v>
      </c>
      <c r="E16" s="15" t="s">
        <v>82</v>
      </c>
      <c r="F16" s="60"/>
      <c r="G16" s="13"/>
      <c r="H16" s="1">
        <f t="shared" ref="H16:H17" si="13">+ROUND(F16*G16,0)</f>
        <v>0</v>
      </c>
      <c r="I16" s="13"/>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9">
        <f t="shared" ref="O16:O17" si="19">ROUND(L16+N16+M16,0)</f>
        <v>0</v>
      </c>
    </row>
    <row r="17" spans="1:15" s="9" customFormat="1" ht="51" customHeight="1" thickBot="1" x14ac:dyDescent="0.3">
      <c r="A17" s="28">
        <v>4</v>
      </c>
      <c r="B17" s="30" t="s">
        <v>85</v>
      </c>
      <c r="C17" s="14"/>
      <c r="D17" s="11">
        <v>13</v>
      </c>
      <c r="E17" s="15" t="s">
        <v>82</v>
      </c>
      <c r="F17" s="60"/>
      <c r="G17" s="13"/>
      <c r="H17" s="1">
        <f t="shared" si="13"/>
        <v>0</v>
      </c>
      <c r="I17" s="13"/>
      <c r="J17" s="1">
        <f t="shared" si="14"/>
        <v>0</v>
      </c>
      <c r="K17" s="1">
        <f t="shared" si="15"/>
        <v>0</v>
      </c>
      <c r="L17" s="1">
        <f t="shared" si="16"/>
        <v>0</v>
      </c>
      <c r="M17" s="1">
        <f t="shared" si="17"/>
        <v>0</v>
      </c>
      <c r="N17" s="1">
        <f t="shared" si="18"/>
        <v>0</v>
      </c>
      <c r="O17" s="29">
        <f t="shared" si="19"/>
        <v>0</v>
      </c>
    </row>
    <row r="18" spans="1:15" s="9" customFormat="1" ht="42" customHeight="1" thickBot="1" x14ac:dyDescent="0.3">
      <c r="A18" s="94" t="s">
        <v>26</v>
      </c>
      <c r="B18" s="95"/>
      <c r="C18" s="95"/>
      <c r="D18" s="95"/>
      <c r="E18" s="95"/>
      <c r="F18" s="95"/>
      <c r="G18" s="95"/>
      <c r="H18" s="95"/>
      <c r="I18" s="95"/>
      <c r="J18" s="95"/>
      <c r="K18" s="95"/>
      <c r="L18" s="67" t="s">
        <v>27</v>
      </c>
      <c r="M18" s="68"/>
      <c r="N18" s="68"/>
      <c r="O18" s="38">
        <f>SUMIF(G:G,0%,L:L)+SUMIF(G:G,"",L:L)</f>
        <v>0</v>
      </c>
    </row>
    <row r="19" spans="1:15" s="9" customFormat="1" ht="39" customHeight="1" x14ac:dyDescent="0.25">
      <c r="A19" s="73" t="s">
        <v>78</v>
      </c>
      <c r="B19" s="74"/>
      <c r="C19" s="74"/>
      <c r="D19" s="74"/>
      <c r="E19" s="74"/>
      <c r="F19" s="74"/>
      <c r="G19" s="74"/>
      <c r="H19" s="74"/>
      <c r="I19" s="74"/>
      <c r="J19" s="74"/>
      <c r="K19" s="75"/>
      <c r="L19" s="65" t="s">
        <v>28</v>
      </c>
      <c r="M19" s="66"/>
      <c r="N19" s="66"/>
      <c r="O19" s="39">
        <f>SUMIF(G:G,5%,L:L)</f>
        <v>0</v>
      </c>
    </row>
    <row r="20" spans="1:15" s="9" customFormat="1" ht="30" customHeight="1" x14ac:dyDescent="0.25">
      <c r="A20" s="76"/>
      <c r="B20" s="77"/>
      <c r="C20" s="77"/>
      <c r="D20" s="77"/>
      <c r="E20" s="77"/>
      <c r="F20" s="77"/>
      <c r="G20" s="77"/>
      <c r="H20" s="77"/>
      <c r="I20" s="77"/>
      <c r="J20" s="77"/>
      <c r="K20" s="78"/>
      <c r="L20" s="65" t="s">
        <v>29</v>
      </c>
      <c r="M20" s="66"/>
      <c r="N20" s="66"/>
      <c r="O20" s="39">
        <f>SUMIF(G:G,19%,L:L)</f>
        <v>0</v>
      </c>
    </row>
    <row r="21" spans="1:15" s="9" customFormat="1" ht="30" customHeight="1" x14ac:dyDescent="0.25">
      <c r="A21" s="76"/>
      <c r="B21" s="77"/>
      <c r="C21" s="77"/>
      <c r="D21" s="77"/>
      <c r="E21" s="77"/>
      <c r="F21" s="77"/>
      <c r="G21" s="77"/>
      <c r="H21" s="77"/>
      <c r="I21" s="77"/>
      <c r="J21" s="77"/>
      <c r="K21" s="78"/>
      <c r="L21" s="63" t="s">
        <v>22</v>
      </c>
      <c r="M21" s="64"/>
      <c r="N21" s="64"/>
      <c r="O21" s="40">
        <f>SUM(O18:O20)</f>
        <v>0</v>
      </c>
    </row>
    <row r="22" spans="1:15" s="9" customFormat="1" ht="30" customHeight="1" x14ac:dyDescent="0.25">
      <c r="A22" s="76"/>
      <c r="B22" s="77"/>
      <c r="C22" s="77"/>
      <c r="D22" s="77"/>
      <c r="E22" s="77"/>
      <c r="F22" s="77"/>
      <c r="G22" s="77"/>
      <c r="H22" s="77"/>
      <c r="I22" s="77"/>
      <c r="J22" s="77"/>
      <c r="K22" s="78"/>
      <c r="L22" s="61" t="s">
        <v>30</v>
      </c>
      <c r="M22" s="62"/>
      <c r="N22" s="62"/>
      <c r="O22" s="41">
        <f>SUMIF(G:G,5%,M:M)</f>
        <v>0</v>
      </c>
    </row>
    <row r="23" spans="1:15" s="9" customFormat="1" ht="30" customHeight="1" x14ac:dyDescent="0.25">
      <c r="A23" s="76"/>
      <c r="B23" s="77"/>
      <c r="C23" s="77"/>
      <c r="D23" s="77"/>
      <c r="E23" s="77"/>
      <c r="F23" s="77"/>
      <c r="G23" s="77"/>
      <c r="H23" s="77"/>
      <c r="I23" s="77"/>
      <c r="J23" s="77"/>
      <c r="K23" s="78"/>
      <c r="L23" s="61" t="s">
        <v>31</v>
      </c>
      <c r="M23" s="62"/>
      <c r="N23" s="62"/>
      <c r="O23" s="41">
        <f>SUMIF(G:G,19%,M:M)</f>
        <v>0</v>
      </c>
    </row>
    <row r="24" spans="1:15" s="9" customFormat="1" ht="30" customHeight="1" x14ac:dyDescent="0.25">
      <c r="A24" s="76"/>
      <c r="B24" s="77"/>
      <c r="C24" s="77"/>
      <c r="D24" s="77"/>
      <c r="E24" s="77"/>
      <c r="F24" s="77"/>
      <c r="G24" s="77"/>
      <c r="H24" s="77"/>
      <c r="I24" s="77"/>
      <c r="J24" s="77"/>
      <c r="K24" s="78"/>
      <c r="L24" s="63" t="s">
        <v>32</v>
      </c>
      <c r="M24" s="64"/>
      <c r="N24" s="64"/>
      <c r="O24" s="40">
        <f>SUM(O22:O23)</f>
        <v>0</v>
      </c>
    </row>
    <row r="25" spans="1:15" s="9" customFormat="1" ht="30" customHeight="1" x14ac:dyDescent="0.25">
      <c r="A25" s="76"/>
      <c r="B25" s="77"/>
      <c r="C25" s="77"/>
      <c r="D25" s="77"/>
      <c r="E25" s="77"/>
      <c r="F25" s="77"/>
      <c r="G25" s="77"/>
      <c r="H25" s="77"/>
      <c r="I25" s="77"/>
      <c r="J25" s="77"/>
      <c r="K25" s="78"/>
      <c r="L25" s="65" t="s">
        <v>33</v>
      </c>
      <c r="M25" s="66"/>
      <c r="N25" s="66"/>
      <c r="O25" s="39">
        <f>SUMIF(I:I,8%,N:N)</f>
        <v>0</v>
      </c>
    </row>
    <row r="26" spans="1:15" s="9" customFormat="1" ht="37.5" customHeight="1" x14ac:dyDescent="0.25">
      <c r="A26" s="76"/>
      <c r="B26" s="77"/>
      <c r="C26" s="77"/>
      <c r="D26" s="77"/>
      <c r="E26" s="77"/>
      <c r="F26" s="77"/>
      <c r="G26" s="77"/>
      <c r="H26" s="77"/>
      <c r="I26" s="77"/>
      <c r="J26" s="77"/>
      <c r="K26" s="78"/>
      <c r="L26" s="71" t="s">
        <v>34</v>
      </c>
      <c r="M26" s="72"/>
      <c r="N26" s="72"/>
      <c r="O26" s="40">
        <f>SUM(O25)</f>
        <v>0</v>
      </c>
    </row>
    <row r="27" spans="1:15" s="9" customFormat="1" ht="32.25" customHeight="1" thickBot="1" x14ac:dyDescent="0.3">
      <c r="A27" s="79"/>
      <c r="B27" s="80"/>
      <c r="C27" s="80"/>
      <c r="D27" s="80"/>
      <c r="E27" s="80"/>
      <c r="F27" s="80"/>
      <c r="G27" s="80"/>
      <c r="H27" s="80"/>
      <c r="I27" s="80"/>
      <c r="J27" s="80"/>
      <c r="K27" s="81"/>
      <c r="L27" s="69" t="s">
        <v>35</v>
      </c>
      <c r="M27" s="70"/>
      <c r="N27" s="70"/>
      <c r="O27" s="42">
        <f>+O21+O24+O26</f>
        <v>0</v>
      </c>
    </row>
    <row r="29" spans="1:15" ht="50.1" customHeight="1" thickBot="1" x14ac:dyDescent="0.3">
      <c r="B29" s="85"/>
      <c r="C29" s="85"/>
    </row>
    <row r="30" spans="1:15" x14ac:dyDescent="0.25">
      <c r="B30" s="106" t="s">
        <v>36</v>
      </c>
      <c r="C30" s="106"/>
    </row>
    <row r="31" spans="1:15" ht="15" customHeight="1" x14ac:dyDescent="0.25">
      <c r="M31" s="44"/>
      <c r="N31" s="45"/>
      <c r="O31" s="46"/>
    </row>
    <row r="32" spans="1:15" ht="15.75" customHeight="1" x14ac:dyDescent="0.25">
      <c r="M32" s="44"/>
      <c r="N32" s="45"/>
      <c r="O32" s="46"/>
    </row>
    <row r="33" spans="1:17" ht="15" customHeight="1" x14ac:dyDescent="0.25">
      <c r="A33" s="12" t="s">
        <v>37</v>
      </c>
      <c r="M33" s="44"/>
      <c r="N33" s="45"/>
      <c r="O33" s="46"/>
    </row>
    <row r="34" spans="1:17" x14ac:dyDescent="0.25">
      <c r="A34" s="105" t="s">
        <v>38</v>
      </c>
      <c r="B34" s="105"/>
      <c r="C34" s="105"/>
      <c r="D34" s="105"/>
      <c r="E34" s="105"/>
      <c r="F34" s="105"/>
      <c r="G34" s="105"/>
      <c r="H34" s="105"/>
      <c r="I34" s="105"/>
      <c r="J34" s="105"/>
      <c r="K34" s="105"/>
      <c r="L34" s="105"/>
      <c r="M34" s="105"/>
      <c r="N34" s="105"/>
      <c r="O34" s="105"/>
      <c r="P34" s="2"/>
      <c r="Q34" s="2"/>
    </row>
    <row r="35" spans="1:17" ht="15" customHeight="1" x14ac:dyDescent="0.25">
      <c r="A35" s="104" t="s">
        <v>39</v>
      </c>
      <c r="B35" s="104"/>
      <c r="C35" s="104"/>
      <c r="D35" s="104"/>
      <c r="E35" s="104"/>
      <c r="F35" s="104"/>
      <c r="G35" s="104"/>
      <c r="H35" s="104"/>
      <c r="I35" s="104"/>
      <c r="J35" s="104"/>
      <c r="K35" s="104"/>
      <c r="L35" s="104"/>
      <c r="M35" s="104"/>
      <c r="N35" s="104"/>
      <c r="O35" s="104"/>
      <c r="P35" s="43"/>
      <c r="Q35" s="43"/>
    </row>
    <row r="36" spans="1:17" x14ac:dyDescent="0.25">
      <c r="A36" s="103" t="s">
        <v>40</v>
      </c>
      <c r="B36" s="103"/>
      <c r="C36" s="103"/>
      <c r="D36" s="103"/>
      <c r="E36" s="103"/>
      <c r="F36" s="103"/>
      <c r="G36" s="103"/>
      <c r="H36" s="103"/>
      <c r="I36" s="103"/>
      <c r="J36" s="103"/>
      <c r="K36" s="103"/>
      <c r="L36" s="103"/>
      <c r="M36" s="103"/>
      <c r="N36" s="103"/>
      <c r="O36" s="103"/>
      <c r="P36" s="5"/>
      <c r="Q36" s="5"/>
    </row>
    <row r="37" spans="1:17" x14ac:dyDescent="0.25">
      <c r="A37" s="103" t="s">
        <v>41</v>
      </c>
      <c r="B37" s="103"/>
      <c r="C37" s="103"/>
      <c r="D37" s="103"/>
      <c r="E37" s="103"/>
      <c r="F37" s="103"/>
      <c r="G37" s="103"/>
      <c r="H37" s="103"/>
      <c r="I37" s="103"/>
      <c r="J37" s="103"/>
      <c r="K37" s="103"/>
      <c r="L37" s="103"/>
      <c r="M37" s="103"/>
      <c r="N37" s="103"/>
      <c r="O37" s="103"/>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NxgKh85230Rislty/TOeQIHkBJL6sRDT+gKedbD5CHidjYSe/kS5Jx9PbygfczCGdncdVFk5pKUViDJlB0oi6A==" saltValue="ERV+HZutha8RHnIveb7PZw==" spinCount="100000" sheet="1"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9</v>
      </c>
      <c r="D6" s="31" t="s">
        <v>42</v>
      </c>
      <c r="F6" s="34" t="s">
        <v>43</v>
      </c>
    </row>
    <row r="7" spans="2:6" x14ac:dyDescent="0.25">
      <c r="B7" s="2" t="s">
        <v>44</v>
      </c>
      <c r="D7" s="32">
        <v>0</v>
      </c>
      <c r="F7" s="35">
        <v>0.08</v>
      </c>
    </row>
    <row r="8" spans="2:6" x14ac:dyDescent="0.25">
      <c r="B8" s="2" t="s">
        <v>45</v>
      </c>
      <c r="D8" s="32">
        <v>0.05</v>
      </c>
      <c r="F8" s="36">
        <v>0</v>
      </c>
    </row>
    <row r="9" spans="2:6" x14ac:dyDescent="0.25">
      <c r="B9" s="2" t="s">
        <v>46</v>
      </c>
      <c r="D9" s="32">
        <v>0.19</v>
      </c>
    </row>
    <row r="10" spans="2:6" x14ac:dyDescent="0.25">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17" t="s">
        <v>0</v>
      </c>
      <c r="E2" s="119"/>
      <c r="F2" s="119"/>
      <c r="G2" s="119"/>
      <c r="H2" s="118"/>
      <c r="I2" s="117" t="s">
        <v>1</v>
      </c>
      <c r="J2" s="118"/>
      <c r="K2" s="58"/>
    </row>
    <row r="3" spans="2:11" ht="15" customHeight="1" x14ac:dyDescent="0.25">
      <c r="B3" s="108"/>
      <c r="C3" s="108"/>
      <c r="D3" s="117" t="s">
        <v>2</v>
      </c>
      <c r="E3" s="119"/>
      <c r="F3" s="119"/>
      <c r="G3" s="119"/>
      <c r="H3" s="118"/>
      <c r="I3" s="117" t="s">
        <v>77</v>
      </c>
      <c r="J3" s="118"/>
      <c r="K3" s="57"/>
    </row>
    <row r="4" spans="2:11" ht="15" customHeight="1" x14ac:dyDescent="0.25">
      <c r="B4" s="108"/>
      <c r="C4" s="108"/>
      <c r="D4" s="120" t="s">
        <v>3</v>
      </c>
      <c r="E4" s="121"/>
      <c r="F4" s="121"/>
      <c r="G4" s="121"/>
      <c r="H4" s="122"/>
      <c r="I4" s="117" t="s">
        <v>79</v>
      </c>
      <c r="J4" s="118"/>
      <c r="K4" s="57"/>
    </row>
    <row r="5" spans="2:11" ht="15" customHeight="1" x14ac:dyDescent="0.25">
      <c r="B5" s="108"/>
      <c r="C5" s="108"/>
      <c r="D5" s="123"/>
      <c r="E5" s="124"/>
      <c r="F5" s="124"/>
      <c r="G5" s="124"/>
      <c r="H5" s="125"/>
      <c r="I5" s="117" t="s">
        <v>47</v>
      </c>
      <c r="J5" s="118"/>
      <c r="K5" s="57"/>
    </row>
    <row r="6" spans="2:11" x14ac:dyDescent="0.25">
      <c r="K6" s="49"/>
    </row>
    <row r="7" spans="2:11" ht="15.75" customHeight="1" x14ac:dyDescent="0.25">
      <c r="B7" s="112" t="s">
        <v>48</v>
      </c>
      <c r="C7" s="112"/>
      <c r="D7" s="112"/>
      <c r="E7" s="112"/>
      <c r="F7" s="112"/>
      <c r="G7" s="112"/>
      <c r="H7" s="112"/>
      <c r="I7" s="112"/>
      <c r="J7" s="112"/>
      <c r="K7" s="54"/>
    </row>
    <row r="8" spans="2:11" ht="15.75" customHeight="1" x14ac:dyDescent="0.25">
      <c r="B8" s="107" t="s">
        <v>49</v>
      </c>
      <c r="C8" s="107" t="s">
        <v>50</v>
      </c>
      <c r="D8" s="107"/>
      <c r="E8" s="107"/>
      <c r="F8" s="107"/>
      <c r="G8" s="112" t="s">
        <v>51</v>
      </c>
      <c r="H8" s="112"/>
      <c r="I8" s="112"/>
      <c r="J8" s="112"/>
      <c r="K8" s="54"/>
    </row>
    <row r="9" spans="2:11" ht="15.75" customHeight="1" x14ac:dyDescent="0.25">
      <c r="B9" s="107"/>
      <c r="C9" s="53" t="s">
        <v>52</v>
      </c>
      <c r="D9" s="53" t="s">
        <v>53</v>
      </c>
      <c r="E9" s="107" t="s">
        <v>54</v>
      </c>
      <c r="F9" s="107"/>
      <c r="G9" s="112"/>
      <c r="H9" s="112"/>
      <c r="I9" s="112"/>
      <c r="J9" s="112"/>
      <c r="K9" s="54"/>
    </row>
    <row r="10" spans="2:11" ht="15.75" customHeight="1" x14ac:dyDescent="0.25">
      <c r="B10" s="51">
        <v>1</v>
      </c>
      <c r="C10" s="51">
        <v>2021</v>
      </c>
      <c r="D10" s="51">
        <v>5</v>
      </c>
      <c r="E10" s="126">
        <v>24</v>
      </c>
      <c r="F10" s="126"/>
      <c r="G10" s="115" t="s">
        <v>55</v>
      </c>
      <c r="H10" s="115"/>
      <c r="I10" s="115"/>
      <c r="J10" s="115"/>
      <c r="K10" s="56"/>
    </row>
    <row r="11" spans="2:11" ht="57.75" customHeight="1" x14ac:dyDescent="0.25">
      <c r="B11" s="51">
        <v>2</v>
      </c>
      <c r="C11" s="51">
        <v>2022</v>
      </c>
      <c r="D11" s="51">
        <v>5</v>
      </c>
      <c r="E11" s="113">
        <v>31</v>
      </c>
      <c r="F11" s="114"/>
      <c r="G11" s="109" t="s">
        <v>56</v>
      </c>
      <c r="H11" s="110"/>
      <c r="I11" s="110"/>
      <c r="J11" s="111"/>
      <c r="K11" s="56"/>
    </row>
    <row r="12" spans="2:11" ht="82.5" customHeight="1" x14ac:dyDescent="0.25">
      <c r="B12" s="51">
        <v>3</v>
      </c>
      <c r="C12" s="51">
        <v>2022</v>
      </c>
      <c r="D12" s="51">
        <v>7</v>
      </c>
      <c r="E12" s="113">
        <v>27</v>
      </c>
      <c r="F12" s="114"/>
      <c r="G12" s="109" t="s">
        <v>57</v>
      </c>
      <c r="H12" s="110"/>
      <c r="I12" s="110"/>
      <c r="J12" s="111"/>
      <c r="K12" s="56"/>
    </row>
    <row r="13" spans="2:11" ht="100.5" customHeight="1" x14ac:dyDescent="0.25">
      <c r="B13" s="51">
        <v>4</v>
      </c>
      <c r="C13" s="51">
        <v>2023</v>
      </c>
      <c r="D13" s="51">
        <v>11</v>
      </c>
      <c r="E13" s="113">
        <v>30</v>
      </c>
      <c r="F13" s="114"/>
      <c r="G13" s="109" t="s">
        <v>72</v>
      </c>
      <c r="H13" s="110"/>
      <c r="I13" s="110"/>
      <c r="J13" s="111"/>
      <c r="K13" s="56"/>
    </row>
    <row r="14" spans="2:11" ht="70.5" customHeight="1" x14ac:dyDescent="0.25">
      <c r="B14" s="51">
        <v>5</v>
      </c>
      <c r="C14" s="51">
        <v>2024</v>
      </c>
      <c r="D14" s="59" t="s">
        <v>71</v>
      </c>
      <c r="E14" s="113">
        <v>27</v>
      </c>
      <c r="F14" s="114"/>
      <c r="G14" s="109" t="s">
        <v>73</v>
      </c>
      <c r="H14" s="110"/>
      <c r="I14" s="110"/>
      <c r="J14" s="111"/>
      <c r="K14" s="56"/>
    </row>
    <row r="15" spans="2:11" ht="76.5" customHeight="1" x14ac:dyDescent="0.25">
      <c r="B15" s="51">
        <v>6</v>
      </c>
      <c r="C15" s="51">
        <v>2024</v>
      </c>
      <c r="D15" s="59" t="s">
        <v>74</v>
      </c>
      <c r="E15" s="113"/>
      <c r="F15" s="114"/>
      <c r="G15" s="109" t="s">
        <v>76</v>
      </c>
      <c r="H15" s="110"/>
      <c r="I15" s="110"/>
      <c r="J15" s="111"/>
      <c r="K15" s="56"/>
    </row>
    <row r="16" spans="2:11" ht="15.75" customHeight="1" x14ac:dyDescent="0.25">
      <c r="B16" s="107" t="s">
        <v>58</v>
      </c>
      <c r="C16" s="107"/>
      <c r="D16" s="107"/>
      <c r="E16" s="107"/>
      <c r="F16" s="107"/>
      <c r="G16" s="107"/>
      <c r="H16" s="107"/>
      <c r="I16" s="107"/>
      <c r="J16" s="107"/>
      <c r="K16" s="52"/>
    </row>
    <row r="17" spans="2:11" x14ac:dyDescent="0.25">
      <c r="B17" s="107" t="s">
        <v>59</v>
      </c>
      <c r="C17" s="107"/>
      <c r="D17" s="107"/>
      <c r="E17" s="107"/>
      <c r="F17" s="107" t="s">
        <v>60</v>
      </c>
      <c r="G17" s="107"/>
      <c r="H17" s="107"/>
      <c r="I17" s="107"/>
      <c r="J17" s="107"/>
      <c r="K17" s="52"/>
    </row>
    <row r="18" spans="2:11" ht="15.75" customHeight="1" x14ac:dyDescent="0.25">
      <c r="B18" s="126" t="s">
        <v>61</v>
      </c>
      <c r="C18" s="126"/>
      <c r="D18" s="126"/>
      <c r="E18" s="126"/>
      <c r="F18" s="126" t="s">
        <v>75</v>
      </c>
      <c r="G18" s="126"/>
      <c r="H18" s="126"/>
      <c r="I18" s="126"/>
      <c r="J18" s="126"/>
      <c r="K18" s="50"/>
    </row>
    <row r="19" spans="2:11" x14ac:dyDescent="0.25">
      <c r="B19" s="107" t="s">
        <v>62</v>
      </c>
      <c r="C19" s="107"/>
      <c r="D19" s="107"/>
      <c r="E19" s="107"/>
      <c r="F19" s="107"/>
      <c r="G19" s="107"/>
      <c r="H19" s="107"/>
      <c r="I19" s="107"/>
      <c r="J19" s="107"/>
      <c r="K19" s="52"/>
    </row>
    <row r="20" spans="2:11" x14ac:dyDescent="0.25">
      <c r="B20" s="107" t="s">
        <v>59</v>
      </c>
      <c r="C20" s="107"/>
      <c r="D20" s="107"/>
      <c r="E20" s="107"/>
      <c r="F20" s="107" t="s">
        <v>60</v>
      </c>
      <c r="G20" s="107"/>
      <c r="H20" s="107"/>
      <c r="I20" s="107"/>
      <c r="J20" s="107"/>
      <c r="K20" s="52"/>
    </row>
    <row r="21" spans="2:11" ht="15.75" customHeight="1" x14ac:dyDescent="0.25">
      <c r="B21" s="128" t="s">
        <v>63</v>
      </c>
      <c r="C21" s="128"/>
      <c r="D21" s="128"/>
      <c r="E21" s="128"/>
      <c r="F21" s="128" t="s">
        <v>64</v>
      </c>
      <c r="G21" s="128"/>
      <c r="H21" s="128"/>
      <c r="I21" s="128"/>
      <c r="J21" s="128"/>
      <c r="K21" s="55"/>
    </row>
    <row r="22" spans="2:11" ht="15.75" customHeight="1" x14ac:dyDescent="0.25">
      <c r="B22" s="112" t="s">
        <v>65</v>
      </c>
      <c r="C22" s="112"/>
      <c r="D22" s="112"/>
      <c r="E22" s="112"/>
      <c r="F22" s="112"/>
      <c r="G22" s="112"/>
      <c r="H22" s="112"/>
      <c r="I22" s="112"/>
      <c r="J22" s="112"/>
      <c r="K22" s="54"/>
    </row>
    <row r="23" spans="2:11" x14ac:dyDescent="0.25">
      <c r="B23" s="107" t="s">
        <v>59</v>
      </c>
      <c r="C23" s="107"/>
      <c r="D23" s="107"/>
      <c r="E23" s="107" t="s">
        <v>60</v>
      </c>
      <c r="F23" s="107"/>
      <c r="G23" s="107"/>
      <c r="H23" s="107" t="s">
        <v>66</v>
      </c>
      <c r="I23" s="107"/>
      <c r="J23" s="107"/>
      <c r="K23" s="52"/>
    </row>
    <row r="24" spans="2:11" x14ac:dyDescent="0.25">
      <c r="B24" s="107"/>
      <c r="C24" s="107"/>
      <c r="D24" s="107"/>
      <c r="E24" s="107"/>
      <c r="F24" s="107"/>
      <c r="G24" s="107"/>
      <c r="H24" s="53" t="s">
        <v>52</v>
      </c>
      <c r="I24" s="53" t="s">
        <v>53</v>
      </c>
      <c r="J24" s="53" t="s">
        <v>54</v>
      </c>
      <c r="K24" s="52"/>
    </row>
    <row r="25" spans="2:11" x14ac:dyDescent="0.25">
      <c r="B25" s="126" t="s">
        <v>67</v>
      </c>
      <c r="C25" s="126"/>
      <c r="D25" s="126"/>
      <c r="E25" s="128" t="s">
        <v>68</v>
      </c>
      <c r="F25" s="128"/>
      <c r="G25" s="128"/>
      <c r="H25" s="51">
        <v>2024</v>
      </c>
      <c r="I25" s="59" t="s">
        <v>74</v>
      </c>
      <c r="J25" s="51"/>
      <c r="K25" s="50"/>
    </row>
    <row r="26" spans="2:11" x14ac:dyDescent="0.25">
      <c r="K26" s="49"/>
    </row>
    <row r="27" spans="2:11" ht="56.25" customHeight="1" x14ac:dyDescent="0.25">
      <c r="B27" s="49"/>
      <c r="C27" s="127" t="s">
        <v>69</v>
      </c>
      <c r="D27" s="127"/>
      <c r="E27" s="127"/>
      <c r="F27" s="127"/>
      <c r="G27" s="127"/>
      <c r="H27" s="127"/>
      <c r="I27" s="127"/>
      <c r="K27" s="49"/>
    </row>
    <row r="28" spans="2:11" ht="16.5" customHeight="1" x14ac:dyDescent="0.25">
      <c r="E28" s="116" t="s">
        <v>70</v>
      </c>
      <c r="F28" s="116"/>
      <c r="G28" s="116"/>
      <c r="H28" s="116"/>
      <c r="I28" s="116"/>
      <c r="J28" s="116"/>
      <c r="K28" s="48"/>
    </row>
    <row r="29" spans="2:11" x14ac:dyDescent="0.25">
      <c r="B29" s="49"/>
      <c r="C29" s="49"/>
      <c r="D29" s="49"/>
      <c r="E29" s="116"/>
      <c r="F29" s="116"/>
      <c r="G29" s="116"/>
      <c r="H29" s="116"/>
      <c r="I29" s="116"/>
      <c r="J29" s="116"/>
      <c r="K29" s="48"/>
    </row>
    <row r="30" spans="2:11" ht="15" customHeight="1" x14ac:dyDescent="0.25">
      <c r="C30" s="47"/>
      <c r="D30" s="47"/>
      <c r="E30" s="47"/>
      <c r="F30" s="47"/>
      <c r="G30" s="47"/>
      <c r="H30" s="47"/>
    </row>
    <row r="31" spans="2:11" x14ac:dyDescent="0.25">
      <c r="B31" s="47"/>
      <c r="C31" s="47"/>
      <c r="D31" s="47"/>
      <c r="E31" s="47"/>
      <c r="F31" s="47"/>
      <c r="G31" s="47"/>
      <c r="H31" s="4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2024-07-22T22:04:40Z</cp:lastPrinted>
  <dcterms:created xsi:type="dcterms:W3CDTF">2017-04-28T13:22:52Z</dcterms:created>
  <dcterms:modified xsi:type="dcterms:W3CDTF">2025-03-27T19:58:29Z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