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1 PAPELERIA/2. DOCUMENTOS PUBLICACIÓN/"/>
    </mc:Choice>
  </mc:AlternateContent>
  <xr:revisionPtr revIDLastSave="183" documentId="13_ncr:1_{F325527D-AE3E-4150-8C66-BA9D114568FD}" xr6:coauthVersionLast="47" xr6:coauthVersionMax="47" xr10:uidLastSave="{07F88103-5430-49BB-ABA1-4772DB2E158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7" l="1"/>
  <c r="O4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15" i="7"/>
  <c r="J15" i="7"/>
  <c r="L15" i="7"/>
  <c r="M15" i="7" s="1"/>
  <c r="O39" i="7"/>
  <c r="O38" i="7"/>
  <c r="L14" i="7"/>
  <c r="M14" i="7" s="1"/>
  <c r="J14" i="7"/>
  <c r="H14" i="7"/>
  <c r="M22" i="7" l="1"/>
  <c r="O22" i="7" s="1"/>
  <c r="K30" i="7"/>
  <c r="K21" i="7"/>
  <c r="K36" i="7"/>
  <c r="K19" i="7"/>
  <c r="N18" i="7"/>
  <c r="O18" i="7" s="1"/>
  <c r="K24" i="7"/>
  <c r="K27" i="7"/>
  <c r="K35" i="7"/>
  <c r="M34" i="7"/>
  <c r="O34" i="7" s="1"/>
  <c r="K31" i="7"/>
  <c r="N27" i="7"/>
  <c r="O27" i="7" s="1"/>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36" i="7"/>
  <c r="O36" i="7" s="1"/>
  <c r="N24" i="7"/>
  <c r="O24" i="7" s="1"/>
  <c r="N15" i="7"/>
  <c r="O15" i="7" s="1"/>
  <c r="O37" i="7"/>
  <c r="O40" i="7" s="1"/>
  <c r="K14" i="7"/>
  <c r="O43" i="7"/>
  <c r="O44" i="7"/>
  <c r="O45" i="7" s="1"/>
  <c r="N14" i="7"/>
  <c r="O14" i="7" s="1"/>
  <c r="O46" i="7" l="1"/>
</calcChain>
</file>

<file path=xl/sharedStrings.xml><?xml version="1.0" encoding="utf-8"?>
<sst xmlns="http://schemas.openxmlformats.org/spreadsheetml/2006/main" count="142" uniqueCount="107">
  <si>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</si>
  <si>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</si>
  <si>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</si>
  <si>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</si>
  <si>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</si>
  <si>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</si>
  <si>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</si>
  <si>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</si>
  <si>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</si>
  <si>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</si>
  <si>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</si>
  <si>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</si>
  <si>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</si>
  <si>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</si>
  <si>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</si>
  <si>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</si>
  <si>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</si>
  <si>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</si>
  <si>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</si>
  <si>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</si>
  <si>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</si>
  <si>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</si>
  <si>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</si>
  <si>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</si>
  <si>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</si>
  <si>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</si>
  <si>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</si>
  <si>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</si>
  <si>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</si>
  <si>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</si>
  <si>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</si>
  <si>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</si>
  <si>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</si>
  <si>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</si>
  <si>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</si>
  <si>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</si>
  <si>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</si>
  <si>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</si>
  <si>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</si>
  <si>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</si>
  <si>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</si>
  <si>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</si>
  <si>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</si>
  <si>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</si>
  <si>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</si>
  <si>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</si>
  <si>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</si>
  <si>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</si>
  <si>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</si>
  <si>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</si>
  <si>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</si>
  <si>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</si>
  <si>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</si>
  <si>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</si>
  <si>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</si>
  <si>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</si>
  <si>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</si>
  <si>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</si>
  <si>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</si>
  <si>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</si>
  <si>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</si>
  <si>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</si>
  <si>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</si>
  <si>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</si>
  <si>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</si>
  <si>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</si>
  <si>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</si>
  <si>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</si>
  <si>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</si>
  <si>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</si>
  <si>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</si>
  <si>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</si>
  <si>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</si>
  <si>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</si>
  <si>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</si>
  <si>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</si>
  <si>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</si>
  <si>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</si>
  <si>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</si>
  <si>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</si>
  <si>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</si>
  <si>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PEGANTE EN BARRA 21 GR (CAJA X 12 UND)</t>
  </si>
  <si>
    <t>CAJA</t>
  </si>
  <si>
    <t>KIT 4 TINTAS EPSON ORIGINAL L575</t>
  </si>
  <si>
    <t>UNIDAD</t>
  </si>
  <si>
    <t>TONER CE255A (MARCA RECONOCIDA)</t>
  </si>
  <si>
    <t>TONER TK-6117 (MARCA RECONOCIDA)</t>
  </si>
  <si>
    <t>TONER TK-477 (MARCA RECONOCIDA)</t>
  </si>
  <si>
    <t>PEGANTE INSTANTÁNEO 5 GR (CAJA X 12 UND)</t>
  </si>
  <si>
    <t>PEGANTE LIQUIDO 250 GR (CAJA X 12 UND)</t>
  </si>
  <si>
    <t>CORRECTOR LIQUIDO 7 ML EN LAPIZ PUNTA (CAJA X12
UND)</t>
  </si>
  <si>
    <t>BORRADOR PARA TABLERO, TIPO FELPA
SINTÉTICA BASE MADERA (CAJA X 12 UND)</t>
  </si>
  <si>
    <t>BORRADOR RECTANGULAR PARA LÁPIZ, TIPO
NATA, TAMAÑO MEDIANO, (CAJA X 24 UND)</t>
  </si>
  <si>
    <t>CINTA ADHESIVA TRANSPARENTE, 24 MM X 50 M
(PAQUETE X 12 UNIDADES)</t>
  </si>
  <si>
    <t>PAQUETE</t>
  </si>
  <si>
    <t>CINTA ADHESIVA TRANSPARENTE, 48 MM X 40 M
(PAQUETE X 12 UNIDADES)</t>
  </si>
  <si>
    <t>CINTA DE ENMASCARAR 12 MM X40 M (PAQUETE X 12
UNIDADES)</t>
  </si>
  <si>
    <t>CINTA DE ENMASCARAR 36 MM X 40 M (PAQUETE X 12
UNIDADES)</t>
  </si>
  <si>
    <t>CINTA DE ENMASCARAR 48 MM X 50 M U(PAQUETE 12
UNIDADES)</t>
  </si>
  <si>
    <t>MARCADOR BORRABLE EXPO ROJO (CAJA X12 UNIDADES)</t>
  </si>
  <si>
    <t>MARCADOR EXPO BORRABLE PARA TABLERO (CAJA X12
UNIDADES NEGRO</t>
  </si>
  <si>
    <t>RESALTADOR DESECHABLE DE LARGA DURACIÓNVERSÁTIL
PUNTA BISELADA (CAJA X 12 UND)</t>
  </si>
  <si>
    <t>BOLIGRAFO DESECHABLE, PERMANENTE 1,0 MM
PUNTA MEDIA COLOR ROJO. (CAJA X 12 UND)</t>
  </si>
  <si>
    <t>BOLIGRAFO DESECHABLE, PERMANENTE 1,0 MM
PUNTA MEDIA COLOR NEGRO. (CAJA X 12 UND)</t>
  </si>
  <si>
    <t>LÁPIZ PARA ESCRITURA, FABRICADO EN MADERA,
HEXAGONAL CON BORRADOR HB N°2 MINA NEGRA (CAJA
X 12 UNIDADES) productos exentos de IVA</t>
  </si>
  <si>
    <t>LAPIZ PARA ESCRITURA, FABRICADO EN MADERA,
HEXAGONAL CON BORRADOR MINA ROJA (CAJA X 12
UNIDADES) productos exentos de IVA</t>
  </si>
  <si>
    <t>TIJERAS DE ACERO 21CM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</si>
</sst>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2"/>
  <sheetViews>
    <sheetView showGridLines="0" tabSelected="1" view="pageBreakPreview" zoomScale="59" zoomScaleNormal="70" zoomScaleSheetLayoutView="59"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5.42578125" style="2"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5</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29" t="s">
        <v>83</v>
      </c>
      <c r="C15" s="13"/>
      <c r="D15" s="10">
        <v>2</v>
      </c>
      <c r="E15" s="14" t="s">
        <v>84</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85</v>
      </c>
      <c r="C16" s="13"/>
      <c r="D16" s="10">
        <v>2</v>
      </c>
      <c r="E16" s="14" t="s">
        <v>84</v>
      </c>
      <c r="F16" s="59"/>
      <c r="G16" s="12"/>
      <c r="H16" s="1">
        <f t="shared" ref="H16:H36" si="13">+ROUND(F16*G16,0)</f>
        <v>0</v>
      </c>
      <c r="I16" s="12"/>
      <c r="J16" s="1">
        <f t="shared" ref="J16:J36" si="14">ROUND(F16*I16,0)</f>
        <v>0</v>
      </c>
      <c r="K16" s="1">
        <f t="shared" ref="K16:K36" si="15">ROUND(F16+H16+J16,0)</f>
        <v>0</v>
      </c>
      <c r="L16" s="1">
        <f t="shared" ref="L16:L36" si="16">ROUND(F16*D16,0)</f>
        <v>0</v>
      </c>
      <c r="M16" s="1">
        <f t="shared" ref="M16:M36" si="17">ROUND(L16*G16,0)</f>
        <v>0</v>
      </c>
      <c r="N16" s="1">
        <f t="shared" ref="N16:N36" si="18">ROUND(L16*I16,0)</f>
        <v>0</v>
      </c>
      <c r="O16" s="28">
        <f t="shared" ref="O16:O36" si="19">ROUND(L16+N16+M16,0)</f>
        <v>0</v>
      </c>
    </row>
    <row r="17" spans="1:15" s="9" customFormat="1" ht="51" customHeight="1" x14ac:dyDescent="0.25">
      <c r="A17" s="27">
        <v>4</v>
      </c>
      <c r="B17" s="29" t="s">
        <v>86</v>
      </c>
      <c r="C17" s="13"/>
      <c r="D17" s="10">
        <v>2</v>
      </c>
      <c r="E17" s="14" t="s">
        <v>84</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29" t="s">
        <v>87</v>
      </c>
      <c r="C18" s="13"/>
      <c r="D18" s="10">
        <v>2</v>
      </c>
      <c r="E18" s="14" t="s">
        <v>84</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29" t="s">
        <v>88</v>
      </c>
      <c r="C19" s="13"/>
      <c r="D19" s="10">
        <v>10</v>
      </c>
      <c r="E19" s="14" t="s">
        <v>82</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29" t="s">
        <v>89</v>
      </c>
      <c r="C20" s="13"/>
      <c r="D20" s="10">
        <v>10</v>
      </c>
      <c r="E20" s="14" t="s">
        <v>82</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29" t="s">
        <v>90</v>
      </c>
      <c r="C21" s="13"/>
      <c r="D21" s="10">
        <v>10</v>
      </c>
      <c r="E21" s="14" t="s">
        <v>82</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29" t="s">
        <v>91</v>
      </c>
      <c r="C22" s="13"/>
      <c r="D22" s="10">
        <v>8</v>
      </c>
      <c r="E22" s="14" t="s">
        <v>82</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29" t="s">
        <v>92</v>
      </c>
      <c r="C23" s="13"/>
      <c r="D23" s="10">
        <v>10</v>
      </c>
      <c r="E23" s="14" t="s">
        <v>82</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29" t="s">
        <v>93</v>
      </c>
      <c r="C24" s="13"/>
      <c r="D24" s="10">
        <v>10</v>
      </c>
      <c r="E24" s="14" t="s">
        <v>94</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29" t="s">
        <v>95</v>
      </c>
      <c r="C25" s="13"/>
      <c r="D25" s="10">
        <v>10</v>
      </c>
      <c r="E25" s="14" t="s">
        <v>94</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29" t="s">
        <v>96</v>
      </c>
      <c r="C26" s="13"/>
      <c r="D26" s="10">
        <v>20</v>
      </c>
      <c r="E26" s="14" t="s">
        <v>94</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25">
      <c r="A27" s="27">
        <v>14</v>
      </c>
      <c r="B27" s="29" t="s">
        <v>97</v>
      </c>
      <c r="C27" s="13"/>
      <c r="D27" s="10">
        <v>20</v>
      </c>
      <c r="E27" s="14" t="s">
        <v>94</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29" t="s">
        <v>98</v>
      </c>
      <c r="C28" s="13"/>
      <c r="D28" s="10">
        <v>20</v>
      </c>
      <c r="E28" s="14" t="s">
        <v>94</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29" t="s">
        <v>99</v>
      </c>
      <c r="C29" s="13"/>
      <c r="D29" s="10">
        <v>50</v>
      </c>
      <c r="E29" s="14" t="s">
        <v>82</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29" t="s">
        <v>100</v>
      </c>
      <c r="C30" s="13"/>
      <c r="D30" s="10">
        <v>50</v>
      </c>
      <c r="E30" s="14" t="s">
        <v>82</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29" t="s">
        <v>101</v>
      </c>
      <c r="C31" s="13"/>
      <c r="D31" s="10">
        <v>10</v>
      </c>
      <c r="E31" s="14" t="s">
        <v>82</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29" t="s">
        <v>102</v>
      </c>
      <c r="C32" s="13"/>
      <c r="D32" s="10">
        <v>10</v>
      </c>
      <c r="E32" s="14" t="s">
        <v>82</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29" t="s">
        <v>103</v>
      </c>
      <c r="C33" s="13"/>
      <c r="D33" s="10">
        <v>10</v>
      </c>
      <c r="E33" s="14" t="s">
        <v>82</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29" t="s">
        <v>104</v>
      </c>
      <c r="C34" s="13"/>
      <c r="D34" s="10">
        <v>10</v>
      </c>
      <c r="E34" s="14" t="s">
        <v>82</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29" t="s">
        <v>105</v>
      </c>
      <c r="C35" s="13"/>
      <c r="D35" s="10">
        <v>10</v>
      </c>
      <c r="E35" s="14" t="s">
        <v>82</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thickBot="1" x14ac:dyDescent="0.3">
      <c r="A36" s="27">
        <v>23</v>
      </c>
      <c r="B36" s="29" t="s">
        <v>106</v>
      </c>
      <c r="C36" s="13"/>
      <c r="D36" s="10">
        <v>50</v>
      </c>
      <c r="E36" s="14" t="s">
        <v>84</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42" customHeight="1" thickBot="1" x14ac:dyDescent="0.3">
      <c r="A37" s="93" t="s">
        <v>26</v>
      </c>
      <c r="B37" s="94"/>
      <c r="C37" s="94"/>
      <c r="D37" s="94"/>
      <c r="E37" s="94"/>
      <c r="F37" s="94"/>
      <c r="G37" s="94"/>
      <c r="H37" s="94"/>
      <c r="I37" s="94"/>
      <c r="J37" s="94"/>
      <c r="K37" s="94"/>
      <c r="L37" s="66" t="s">
        <v>27</v>
      </c>
      <c r="M37" s="67"/>
      <c r="N37" s="67"/>
      <c r="O37" s="37">
        <f>SUMIF(G:G,0%,L:L)+SUMIF(G:G,"",L:L)</f>
        <v>0</v>
      </c>
    </row>
    <row r="38" spans="1:15" s="9" customFormat="1" ht="39" customHeight="1" x14ac:dyDescent="0.25">
      <c r="A38" s="72" t="s">
        <v>78</v>
      </c>
      <c r="B38" s="73"/>
      <c r="C38" s="73"/>
      <c r="D38" s="73"/>
      <c r="E38" s="73"/>
      <c r="F38" s="73"/>
      <c r="G38" s="73"/>
      <c r="H38" s="73"/>
      <c r="I38" s="73"/>
      <c r="J38" s="73"/>
      <c r="K38" s="74"/>
      <c r="L38" s="64" t="s">
        <v>28</v>
      </c>
      <c r="M38" s="65"/>
      <c r="N38" s="65"/>
      <c r="O38" s="38">
        <f>SUMIF(G:G,5%,L:L)</f>
        <v>0</v>
      </c>
    </row>
    <row r="39" spans="1:15" s="9" customFormat="1" ht="30" customHeight="1" x14ac:dyDescent="0.25">
      <c r="A39" s="75"/>
      <c r="B39" s="76"/>
      <c r="C39" s="76"/>
      <c r="D39" s="76"/>
      <c r="E39" s="76"/>
      <c r="F39" s="76"/>
      <c r="G39" s="76"/>
      <c r="H39" s="76"/>
      <c r="I39" s="76"/>
      <c r="J39" s="76"/>
      <c r="K39" s="77"/>
      <c r="L39" s="64" t="s">
        <v>29</v>
      </c>
      <c r="M39" s="65"/>
      <c r="N39" s="65"/>
      <c r="O39" s="38">
        <f>SUMIF(G:G,19%,L:L)</f>
        <v>0</v>
      </c>
    </row>
    <row r="40" spans="1:15" s="9" customFormat="1" ht="30" customHeight="1" x14ac:dyDescent="0.25">
      <c r="A40" s="75"/>
      <c r="B40" s="76"/>
      <c r="C40" s="76"/>
      <c r="D40" s="76"/>
      <c r="E40" s="76"/>
      <c r="F40" s="76"/>
      <c r="G40" s="76"/>
      <c r="H40" s="76"/>
      <c r="I40" s="76"/>
      <c r="J40" s="76"/>
      <c r="K40" s="77"/>
      <c r="L40" s="62" t="s">
        <v>22</v>
      </c>
      <c r="M40" s="63"/>
      <c r="N40" s="63"/>
      <c r="O40" s="39">
        <f>SUM(O37:O39)</f>
        <v>0</v>
      </c>
    </row>
    <row r="41" spans="1:15" s="9" customFormat="1" ht="30" customHeight="1" x14ac:dyDescent="0.25">
      <c r="A41" s="75"/>
      <c r="B41" s="76"/>
      <c r="C41" s="76"/>
      <c r="D41" s="76"/>
      <c r="E41" s="76"/>
      <c r="F41" s="76"/>
      <c r="G41" s="76"/>
      <c r="H41" s="76"/>
      <c r="I41" s="76"/>
      <c r="J41" s="76"/>
      <c r="K41" s="77"/>
      <c r="L41" s="60" t="s">
        <v>30</v>
      </c>
      <c r="M41" s="61"/>
      <c r="N41" s="61"/>
      <c r="O41" s="40">
        <f>SUMIF(G:G,5%,M:M)</f>
        <v>0</v>
      </c>
    </row>
    <row r="42" spans="1:15" s="9" customFormat="1" ht="30" customHeight="1" x14ac:dyDescent="0.25">
      <c r="A42" s="75"/>
      <c r="B42" s="76"/>
      <c r="C42" s="76"/>
      <c r="D42" s="76"/>
      <c r="E42" s="76"/>
      <c r="F42" s="76"/>
      <c r="G42" s="76"/>
      <c r="H42" s="76"/>
      <c r="I42" s="76"/>
      <c r="J42" s="76"/>
      <c r="K42" s="77"/>
      <c r="L42" s="60" t="s">
        <v>31</v>
      </c>
      <c r="M42" s="61"/>
      <c r="N42" s="61"/>
      <c r="O42" s="40">
        <f>SUMIF(G:G,19%,M:M)</f>
        <v>0</v>
      </c>
    </row>
    <row r="43" spans="1:15" s="9" customFormat="1" ht="30" customHeight="1" x14ac:dyDescent="0.25">
      <c r="A43" s="75"/>
      <c r="B43" s="76"/>
      <c r="C43" s="76"/>
      <c r="D43" s="76"/>
      <c r="E43" s="76"/>
      <c r="F43" s="76"/>
      <c r="G43" s="76"/>
      <c r="H43" s="76"/>
      <c r="I43" s="76"/>
      <c r="J43" s="76"/>
      <c r="K43" s="77"/>
      <c r="L43" s="62" t="s">
        <v>32</v>
      </c>
      <c r="M43" s="63"/>
      <c r="N43" s="63"/>
      <c r="O43" s="39">
        <f>SUM(O41:O42)</f>
        <v>0</v>
      </c>
    </row>
    <row r="44" spans="1:15" s="9" customFormat="1" ht="30" customHeight="1" x14ac:dyDescent="0.25">
      <c r="A44" s="75"/>
      <c r="B44" s="76"/>
      <c r="C44" s="76"/>
      <c r="D44" s="76"/>
      <c r="E44" s="76"/>
      <c r="F44" s="76"/>
      <c r="G44" s="76"/>
      <c r="H44" s="76"/>
      <c r="I44" s="76"/>
      <c r="J44" s="76"/>
      <c r="K44" s="77"/>
      <c r="L44" s="64" t="s">
        <v>33</v>
      </c>
      <c r="M44" s="65"/>
      <c r="N44" s="65"/>
      <c r="O44" s="38">
        <f>SUMIF(I:I,8%,N:N)</f>
        <v>0</v>
      </c>
    </row>
    <row r="45" spans="1:15" s="9" customFormat="1" ht="37.5" customHeight="1" x14ac:dyDescent="0.25">
      <c r="A45" s="75"/>
      <c r="B45" s="76"/>
      <c r="C45" s="76"/>
      <c r="D45" s="76"/>
      <c r="E45" s="76"/>
      <c r="F45" s="76"/>
      <c r="G45" s="76"/>
      <c r="H45" s="76"/>
      <c r="I45" s="76"/>
      <c r="J45" s="76"/>
      <c r="K45" s="77"/>
      <c r="L45" s="70" t="s">
        <v>34</v>
      </c>
      <c r="M45" s="71"/>
      <c r="N45" s="71"/>
      <c r="O45" s="39">
        <f>SUM(O44)</f>
        <v>0</v>
      </c>
    </row>
    <row r="46" spans="1:15" s="9" customFormat="1" ht="32.25" customHeight="1" thickBot="1" x14ac:dyDescent="0.3">
      <c r="A46" s="78"/>
      <c r="B46" s="79"/>
      <c r="C46" s="79"/>
      <c r="D46" s="79"/>
      <c r="E46" s="79"/>
      <c r="F46" s="79"/>
      <c r="G46" s="79"/>
      <c r="H46" s="79"/>
      <c r="I46" s="79"/>
      <c r="J46" s="79"/>
      <c r="K46" s="80"/>
      <c r="L46" s="68" t="s">
        <v>35</v>
      </c>
      <c r="M46" s="69"/>
      <c r="N46" s="69"/>
      <c r="O46" s="41">
        <f>+O40+O43+O45</f>
        <v>0</v>
      </c>
    </row>
    <row r="48" spans="1:15" ht="50.1" customHeight="1" thickBot="1" x14ac:dyDescent="0.3">
      <c r="B48" s="84"/>
      <c r="C48" s="84"/>
    </row>
    <row r="49" spans="1:17" x14ac:dyDescent="0.25">
      <c r="B49" s="105" t="s">
        <v>36</v>
      </c>
      <c r="C49" s="105"/>
    </row>
    <row r="50" spans="1:17" ht="15" customHeight="1" x14ac:dyDescent="0.25">
      <c r="M50" s="43"/>
      <c r="N50" s="44"/>
      <c r="O50" s="45"/>
    </row>
    <row r="51" spans="1:17" ht="15.75" customHeight="1" x14ac:dyDescent="0.25">
      <c r="M51" s="43"/>
      <c r="N51" s="44"/>
      <c r="O51" s="45"/>
    </row>
    <row r="52" spans="1:17" ht="15" customHeight="1" x14ac:dyDescent="0.25">
      <c r="A52" s="11" t="s">
        <v>37</v>
      </c>
      <c r="M52" s="43"/>
      <c r="N52" s="44"/>
      <c r="O52" s="45"/>
    </row>
    <row r="53" spans="1:17" x14ac:dyDescent="0.25">
      <c r="A53" s="104" t="s">
        <v>38</v>
      </c>
      <c r="B53" s="104"/>
      <c r="C53" s="104"/>
      <c r="D53" s="104"/>
      <c r="E53" s="104"/>
      <c r="F53" s="104"/>
      <c r="G53" s="104"/>
      <c r="H53" s="104"/>
      <c r="I53" s="104"/>
      <c r="J53" s="104"/>
      <c r="K53" s="104"/>
      <c r="L53" s="104"/>
      <c r="M53" s="104"/>
      <c r="N53" s="104"/>
      <c r="O53" s="104"/>
      <c r="P53" s="2"/>
      <c r="Q53" s="2"/>
    </row>
    <row r="54" spans="1:17" ht="15" customHeight="1" x14ac:dyDescent="0.25">
      <c r="A54" s="103" t="s">
        <v>39</v>
      </c>
      <c r="B54" s="103"/>
      <c r="C54" s="103"/>
      <c r="D54" s="103"/>
      <c r="E54" s="103"/>
      <c r="F54" s="103"/>
      <c r="G54" s="103"/>
      <c r="H54" s="103"/>
      <c r="I54" s="103"/>
      <c r="J54" s="103"/>
      <c r="K54" s="103"/>
      <c r="L54" s="103"/>
      <c r="M54" s="103"/>
      <c r="N54" s="103"/>
      <c r="O54" s="103"/>
      <c r="P54" s="42"/>
      <c r="Q54" s="42"/>
    </row>
    <row r="55" spans="1:17" x14ac:dyDescent="0.25">
      <c r="A55" s="102" t="s">
        <v>40</v>
      </c>
      <c r="B55" s="102"/>
      <c r="C55" s="102"/>
      <c r="D55" s="102"/>
      <c r="E55" s="102"/>
      <c r="F55" s="102"/>
      <c r="G55" s="102"/>
      <c r="H55" s="102"/>
      <c r="I55" s="102"/>
      <c r="J55" s="102"/>
      <c r="K55" s="102"/>
      <c r="L55" s="102"/>
      <c r="M55" s="102"/>
      <c r="N55" s="102"/>
      <c r="O55" s="102"/>
      <c r="P55" s="5"/>
      <c r="Q55" s="5"/>
    </row>
    <row r="56" spans="1:17" x14ac:dyDescent="0.25">
      <c r="A56" s="102" t="s">
        <v>41</v>
      </c>
      <c r="B56" s="102"/>
      <c r="C56" s="102"/>
      <c r="D56" s="102"/>
      <c r="E56" s="102"/>
      <c r="F56" s="102"/>
      <c r="G56" s="102"/>
      <c r="H56" s="102"/>
      <c r="I56" s="102"/>
      <c r="J56" s="102"/>
      <c r="K56" s="102"/>
      <c r="L56" s="102"/>
      <c r="M56" s="102"/>
      <c r="N56" s="102"/>
      <c r="O56" s="102"/>
      <c r="P56" s="5"/>
      <c r="Q56" s="5"/>
    </row>
    <row r="57" spans="1:17" x14ac:dyDescent="0.25">
      <c r="K57" s="2"/>
      <c r="L57" s="2"/>
      <c r="M57" s="2"/>
      <c r="N57" s="2"/>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sheetData>
  <sheetProtection algorithmName="SHA-512" hashValue="N/noOlGgEGs1vC2btD1HCuTkMwz5x6OFCx1p4fMZsnKj0qpjwDugBnnlzlQ3qM7WMRI7ge7ZYOECSjjrj/GRhA==" saltValue="J8KrQamdtKmy0cKmaBuz8w==" spinCount="100000" sheet="1" selectLockedCells="1"/>
  <mergeCells count="35">
    <mergeCell ref="A56:O56"/>
    <mergeCell ref="A55:O55"/>
    <mergeCell ref="A54:O54"/>
    <mergeCell ref="A53:O53"/>
    <mergeCell ref="B49:C49"/>
    <mergeCell ref="A2:A5"/>
    <mergeCell ref="B2:M2"/>
    <mergeCell ref="N2:O2"/>
    <mergeCell ref="B3:M3"/>
    <mergeCell ref="N3:O3"/>
    <mergeCell ref="B4:M5"/>
    <mergeCell ref="N4:O4"/>
    <mergeCell ref="N5:O5"/>
    <mergeCell ref="M11:N11"/>
    <mergeCell ref="M9:N9"/>
    <mergeCell ref="K9:L9"/>
    <mergeCell ref="K11:L11"/>
    <mergeCell ref="F11:I11"/>
    <mergeCell ref="A38:K46"/>
    <mergeCell ref="F9:I9"/>
    <mergeCell ref="B48:C48"/>
    <mergeCell ref="A9:B11"/>
    <mergeCell ref="D9:E9"/>
    <mergeCell ref="D11:E11"/>
    <mergeCell ref="A37:K37"/>
    <mergeCell ref="L46:N46"/>
    <mergeCell ref="L45:N45"/>
    <mergeCell ref="L44:N44"/>
    <mergeCell ref="L43:N43"/>
    <mergeCell ref="L42:N42"/>
    <mergeCell ref="L41:N41"/>
    <mergeCell ref="L40:N40"/>
    <mergeCell ref="L39:N39"/>
    <mergeCell ref="L38:N38"/>
    <mergeCell ref="L37:N3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G14:G36</xm:sqref>
        </x14:dataValidation>
        <x14:dataValidation type="list" allowBlank="1" showInputMessage="1" showErrorMessage="1" xr:uid="{00000000-0002-0000-0000-000008000000}">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2025-02-28T16:41:02Z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