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wriveram.UCUNDINAMARCA.000\COMPRAS 2025\INVERSION\UNIFORMES DEPORTIVOS LINA\PUBLICAR\"/>
    </mc:Choice>
  </mc:AlternateContent>
  <xr:revisionPtr revIDLastSave="0" documentId="8_{F7E52492-C73C-458B-B343-B57953DF194D}" xr6:coauthVersionLast="47" xr6:coauthVersionMax="47" xr10:uidLastSave="{00000000-0000-0000-0000-000000000000}"/>
  <workbookProtection workbookAlgorithmName="SHA-512" workbookHashValue="hE19njHnS6u/WR8aQc9FC09IuoClOtmi/I21aSpoA/6cvZqXxqdv2FfaI80WgxEvT+CCXuJt6lTk7OM5Fsvmnw==" workbookSaltValue="eNzbl+BXkO439xSwJHxO0A==" workbookSpinCount="100000" lockStructure="1"/>
  <bookViews>
    <workbookView xWindow="-120" yWindow="-120" windowWidth="29040" windowHeight="15720" tabRatio="876" xr2:uid="{00000000-000D-0000-FFFF-FFFF00000000}"/>
  </bookViews>
  <sheets>
    <sheet name="Bienes y Servicios" sheetId="7" r:id="rId1"/>
    <sheet name="Cálculos" sheetId="2" state="hidden" r:id="rId2"/>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O25" i="7"/>
  <c r="O28" i="7" s="1"/>
  <c r="O24" i="7"/>
  <c r="O27" i="7" s="1"/>
  <c r="L14" i="7"/>
  <c r="M14" i="7" s="1"/>
  <c r="J14" i="7"/>
  <c r="H14" i="7"/>
  <c r="M21" i="7" l="1"/>
  <c r="M22" i="7"/>
  <c r="O22" i="7" s="1"/>
  <c r="K21" i="7"/>
  <c r="K19" i="7"/>
  <c r="N18" i="7"/>
  <c r="O18" i="7" s="1"/>
  <c r="N17" i="7"/>
  <c r="O17" i="7" s="1"/>
  <c r="K20" i="7"/>
  <c r="O21" i="7"/>
  <c r="K18" i="7"/>
  <c r="K17" i="7"/>
  <c r="K15" i="7"/>
  <c r="K22" i="7"/>
  <c r="K16" i="7"/>
  <c r="N20" i="7"/>
  <c r="O20" i="7" s="1"/>
  <c r="N16" i="7"/>
  <c r="O16" i="7" s="1"/>
  <c r="N19" i="7"/>
  <c r="O19" i="7" s="1"/>
  <c r="N15" i="7"/>
  <c r="O15" i="7" s="1"/>
  <c r="O23" i="7"/>
  <c r="O26" i="7" s="1"/>
  <c r="K14" i="7"/>
  <c r="O29" i="7"/>
  <c r="O30" i="7"/>
  <c r="O31" i="7" s="1"/>
  <c r="N14" i="7"/>
  <c r="O14" i="7" s="1"/>
  <c r="O32" i="7" l="1"/>
</calcChain>
</file>

<file path=xl/sharedStrings.xml><?xml version="1.0" encoding="utf-8"?>
<sst xmlns="http://schemas.openxmlformats.org/spreadsheetml/2006/main" count="68" uniqueCount="58">
  <si>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</si>
  <si>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</si>
  <si>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</si>
  <si>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</si>
  <si>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</si>
  <si>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</si>
  <si>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</si>
  <si>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</si>
  <si>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</si>
  <si>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</si>
  <si>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</si>
  <si>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</si>
  <si>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</si>
  <si>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</si>
  <si>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</si>
  <si>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</si>
  <si>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</si>
  <si>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</si>
  <si>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</si>
  <si>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</si>
  <si>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</si>
  <si>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</si>
  <si>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</si>
  <si>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</si>
  <si>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</si>
  <si>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</si>
  <si>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</si>
  <si>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</si>
  <si>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</si>
  <si>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</si>
  <si>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</si>
  <si>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</si>
  <si>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</si>
  <si>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</si>
  <si>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</si>
  <si>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</si>
  <si>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</si>
  <si>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</si>
  <si>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</si>
  <si>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</si>
  <si>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</si>
  <si>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</si>
  <si>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</si>
  <si>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</si>
  <si>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</si>
  <si>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</si>
  <si>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</si>
  <si>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</si>
  <si>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</si>
  <si>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Uniformes deportivos Masculino y Femenino para las diferentes modalidades deportivas (tenis de campo, futbol, atletismo, tenis de mesa, ultímate, voleibol, futbol sala, baloncesto)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las medidas de   8 x 5 cm, 10.5 x 5 cm, 27.5 x 3 cm y números en el  pecho o espalda de 24.5 x . </t>
  </si>
  <si>
    <t>Uniformes deportivos de portero para las modalidades de futbol sala y futbol en las ramas femenino y masculino compuestos de camibuso y sudadera,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medidas de 8 x 5 cm, 10.5 x 5 cm, 27.5 x 3 cm y números  en pecho o espalda de 24.5 x 12 . Esponja de látex EVA, la armadura del portero se utiliza con 24 poliéster totalmente peinado de alta densidad, transpirable y agradable para la piel, suave y cómodo, absorbente y seco, duradero y estable, absorber el sudor, trajes de kit de portero profesional, pantalones de chándal y jersey, buenos para entrenamiento o competición, pecho acolchado de espuma y protección..</t>
  </si>
  <si>
    <t>Camiseta tipo polo manga corta material 96% algodón, 4% elastán de punto jersey de algodón elástico que la tela no desprenda motas, cuello de canalé con botones, botones el pecho de 8 x 5 cm y en transfer espalda 10.5 x 5 c.</t>
  </si>
  <si>
    <t>Pantalón Sudadera en tela 100% poliéster impermeable, textil de alto desempeño con permanencia de color ante la transpiración, lavado y la exposición a la luz, con bolsillos laterales, malla interior con técnica de e en transfer de diferentes tallas S – M – L – XL, diseños suministrados por la universidad de Cundinamarca.</t>
  </si>
  <si>
    <t>Chaqueta en tela 100% poliéster impermeable, textil de alto desempeño con  transpiración, lavado y la exposición a la luz, cierre separable impermeable, bolsillos laterales funcionales, prenda forrada en maya con bolsillos internos, puño con elástico para mayor protección, pretina con elástico para mayor protección, con técnica  en transfer de diferentes tallas.</t>
  </si>
  <si>
    <t>Uniformes para RUGBY: Camiseta superdeportiva de alta calidad, manga corta con refuerzo en las costuras internas que facilite la evacuación del sudor y secado rápido, que garantice libertad de movimientos, Con diseños y logos suministrados por la universidad de Cundinamarca en tallas S, M, L, XL Pantaloneta: en drill con refuerzo en licra para la entrepierna, especial para deporte de contacto superdeportiva, debe proporcionar resistencia a los halones y a los placajes de defensa, con tiras elásticas en la entrepierna para una mayor soltura durante la práctica, cintura elástica y ancha con cordón de ajuste .</t>
  </si>
  <si>
    <t>Camiseta tipo polo para mujer, cuello camisero, manga corta, silueta amplia, elaborado 100% algodón Tallas S – M – L – XL.</t>
  </si>
  <si>
    <t>Camiseta tipo polo para hombre, cuello camisero, manga corta, silueta amplia, elaborado 100% algodón Tallas S – M – L – XL.</t>
  </si>
  <si>
    <t>Peto de entrenamiento Tela poliéster. sublimable que cuenta con una tecnología con TECNOLOGIA TU-TECH-DRY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muy buen desempeño a la estampación.  8 x 5 cm, 10.5 x 5 cm, 27.5 x 3 cm y números estampados en pecho o espalda de 24.5 x 12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</si>
</sst>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zoomScale="85" zoomScaleNormal="70" zoomScaleSheetLayoutView="85" zoomScalePageLayoutView="55" workbookViewId="0">
      <selection activeCell="E14" sqref="E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180.75" customHeight="1" x14ac:dyDescent="0.25">
      <c r="A14" s="46">
        <v>1</v>
      </c>
      <c r="B14" s="45" t="s">
        <v>49</v>
      </c>
      <c r="C14" s="11"/>
      <c r="D14" s="41">
        <v>291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7" customFormat="1" ht="218.25" customHeight="1" x14ac:dyDescent="0.25">
      <c r="A15" s="46">
        <v>2</v>
      </c>
      <c r="B15" s="45" t="s">
        <v>50</v>
      </c>
      <c r="C15" s="11"/>
      <c r="D15" s="41">
        <v>10</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7" customFormat="1" ht="64.5" customHeight="1" x14ac:dyDescent="0.25">
      <c r="A16" s="46">
        <v>3</v>
      </c>
      <c r="B16" s="45" t="s">
        <v>51</v>
      </c>
      <c r="C16" s="11"/>
      <c r="D16" s="41">
        <v>50</v>
      </c>
      <c r="E16" s="42" t="s">
        <v>48</v>
      </c>
      <c r="F16" s="12"/>
      <c r="G16" s="10"/>
      <c r="H16" s="43">
        <f t="shared" ref="H16:H22" si="13">+ROUND(F16*G16,0)</f>
        <v>0</v>
      </c>
      <c r="I16" s="10"/>
      <c r="J16" s="43">
        <f t="shared" ref="J16:J22" si="14">ROUND(F16*I16,0)</f>
        <v>0</v>
      </c>
      <c r="K16" s="43">
        <f t="shared" ref="K16:K22" si="15">ROUND(F16+H16+J16,0)</f>
        <v>0</v>
      </c>
      <c r="L16" s="43">
        <f t="shared" ref="L16:L22" si="16">ROUND(F16*D16,0)</f>
        <v>0</v>
      </c>
      <c r="M16" s="43">
        <f t="shared" ref="M16:M22" si="17">ROUND(L16*G16,0)</f>
        <v>0</v>
      </c>
      <c r="N16" s="43">
        <f t="shared" ref="N16:N22" si="18">ROUND(L16*I16,0)</f>
        <v>0</v>
      </c>
      <c r="O16" s="44">
        <f t="shared" ref="O16:O22" si="19">ROUND(L16+N16+M16,0)</f>
        <v>0</v>
      </c>
    </row>
    <row r="17" spans="1:15" s="47" customFormat="1" ht="85.5" customHeight="1" x14ac:dyDescent="0.25">
      <c r="A17" s="46">
        <v>4</v>
      </c>
      <c r="B17" s="45" t="s">
        <v>52</v>
      </c>
      <c r="C17" s="11"/>
      <c r="D17" s="41">
        <v>78</v>
      </c>
      <c r="E17" s="42" t="s">
        <v>48</v>
      </c>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47" customFormat="1" ht="85.5" customHeight="1" x14ac:dyDescent="0.25">
      <c r="A18" s="46">
        <v>5</v>
      </c>
      <c r="B18" s="45" t="s">
        <v>53</v>
      </c>
      <c r="C18" s="11"/>
      <c r="D18" s="41">
        <v>78</v>
      </c>
      <c r="E18" s="42" t="s">
        <v>48</v>
      </c>
      <c r="F18" s="12"/>
      <c r="G18" s="10"/>
      <c r="H18" s="43">
        <f t="shared" si="13"/>
        <v>0</v>
      </c>
      <c r="I18" s="10"/>
      <c r="J18" s="43">
        <f t="shared" si="14"/>
        <v>0</v>
      </c>
      <c r="K18" s="43">
        <f t="shared" si="15"/>
        <v>0</v>
      </c>
      <c r="L18" s="43">
        <f t="shared" si="16"/>
        <v>0</v>
      </c>
      <c r="M18" s="43">
        <f t="shared" si="17"/>
        <v>0</v>
      </c>
      <c r="N18" s="43">
        <f t="shared" si="18"/>
        <v>0</v>
      </c>
      <c r="O18" s="44">
        <f t="shared" si="19"/>
        <v>0</v>
      </c>
    </row>
    <row r="19" spans="1:15" s="47" customFormat="1" ht="137.25" customHeight="1" x14ac:dyDescent="0.25">
      <c r="A19" s="46">
        <v>6</v>
      </c>
      <c r="B19" s="45" t="s">
        <v>54</v>
      </c>
      <c r="C19" s="11"/>
      <c r="D19" s="41">
        <v>20</v>
      </c>
      <c r="E19" s="42" t="s">
        <v>48</v>
      </c>
      <c r="F19" s="12"/>
      <c r="G19" s="10"/>
      <c r="H19" s="43">
        <f t="shared" si="13"/>
        <v>0</v>
      </c>
      <c r="I19" s="10"/>
      <c r="J19" s="43">
        <f t="shared" si="14"/>
        <v>0</v>
      </c>
      <c r="K19" s="43">
        <f t="shared" si="15"/>
        <v>0</v>
      </c>
      <c r="L19" s="43">
        <f t="shared" si="16"/>
        <v>0</v>
      </c>
      <c r="M19" s="43">
        <f t="shared" si="17"/>
        <v>0</v>
      </c>
      <c r="N19" s="43">
        <f t="shared" si="18"/>
        <v>0</v>
      </c>
      <c r="O19" s="44">
        <f t="shared" si="19"/>
        <v>0</v>
      </c>
    </row>
    <row r="20" spans="1:15" s="47" customFormat="1" ht="69" customHeight="1" x14ac:dyDescent="0.25">
      <c r="A20" s="46">
        <v>7</v>
      </c>
      <c r="B20" s="45" t="s">
        <v>55</v>
      </c>
      <c r="C20" s="11"/>
      <c r="D20" s="41">
        <v>30</v>
      </c>
      <c r="E20" s="42" t="s">
        <v>48</v>
      </c>
      <c r="F20" s="12"/>
      <c r="G20" s="10"/>
      <c r="H20" s="43">
        <f t="shared" si="13"/>
        <v>0</v>
      </c>
      <c r="I20" s="10"/>
      <c r="J20" s="43">
        <f t="shared" si="14"/>
        <v>0</v>
      </c>
      <c r="K20" s="43">
        <f t="shared" si="15"/>
        <v>0</v>
      </c>
      <c r="L20" s="43">
        <f t="shared" si="16"/>
        <v>0</v>
      </c>
      <c r="M20" s="43">
        <f t="shared" si="17"/>
        <v>0</v>
      </c>
      <c r="N20" s="43">
        <f t="shared" si="18"/>
        <v>0</v>
      </c>
      <c r="O20" s="44">
        <f t="shared" si="19"/>
        <v>0</v>
      </c>
    </row>
    <row r="21" spans="1:15" s="47" customFormat="1" ht="50.25" customHeight="1" x14ac:dyDescent="0.25">
      <c r="A21" s="46">
        <v>8</v>
      </c>
      <c r="B21" s="45" t="s">
        <v>56</v>
      </c>
      <c r="C21" s="11"/>
      <c r="D21" s="41">
        <v>50</v>
      </c>
      <c r="E21" s="42" t="s">
        <v>48</v>
      </c>
      <c r="F21" s="12"/>
      <c r="G21" s="10"/>
      <c r="H21" s="43">
        <f t="shared" si="13"/>
        <v>0</v>
      </c>
      <c r="I21" s="10"/>
      <c r="J21" s="43">
        <f t="shared" si="14"/>
        <v>0</v>
      </c>
      <c r="K21" s="43">
        <f t="shared" si="15"/>
        <v>0</v>
      </c>
      <c r="L21" s="43">
        <f t="shared" si="16"/>
        <v>0</v>
      </c>
      <c r="M21" s="43">
        <f t="shared" si="17"/>
        <v>0</v>
      </c>
      <c r="N21" s="43">
        <f t="shared" si="18"/>
        <v>0</v>
      </c>
      <c r="O21" s="44">
        <f t="shared" si="19"/>
        <v>0</v>
      </c>
    </row>
    <row r="22" spans="1:15" s="47" customFormat="1" ht="159.75" customHeight="1" thickBot="1" x14ac:dyDescent="0.3">
      <c r="A22" s="46">
        <v>9</v>
      </c>
      <c r="B22" s="45" t="s">
        <v>57</v>
      </c>
      <c r="C22" s="11"/>
      <c r="D22" s="41">
        <v>130</v>
      </c>
      <c r="E22" s="42" t="s">
        <v>48</v>
      </c>
      <c r="F22" s="12"/>
      <c r="G22" s="10"/>
      <c r="H22" s="43">
        <f t="shared" si="13"/>
        <v>0</v>
      </c>
      <c r="I22" s="10"/>
      <c r="J22" s="43">
        <f t="shared" si="14"/>
        <v>0</v>
      </c>
      <c r="K22" s="43">
        <f t="shared" si="15"/>
        <v>0</v>
      </c>
      <c r="L22" s="43">
        <f t="shared" si="16"/>
        <v>0</v>
      </c>
      <c r="M22" s="43">
        <f t="shared" si="17"/>
        <v>0</v>
      </c>
      <c r="N22" s="43">
        <f t="shared" si="18"/>
        <v>0</v>
      </c>
      <c r="O22" s="44">
        <f t="shared" si="19"/>
        <v>0</v>
      </c>
    </row>
    <row r="23" spans="1:15" s="8" customFormat="1" ht="42" customHeight="1" thickBot="1" x14ac:dyDescent="0.3">
      <c r="A23" s="81" t="s">
        <v>24</v>
      </c>
      <c r="B23" s="82"/>
      <c r="C23" s="82"/>
      <c r="D23" s="82"/>
      <c r="E23" s="82"/>
      <c r="F23" s="82"/>
      <c r="G23" s="82"/>
      <c r="H23" s="82"/>
      <c r="I23" s="82"/>
      <c r="J23" s="82"/>
      <c r="K23" s="82"/>
      <c r="L23" s="54" t="s">
        <v>25</v>
      </c>
      <c r="M23" s="55"/>
      <c r="N23" s="55"/>
      <c r="O23" s="32">
        <f>SUMIF(G:G,0%,L:L)+SUMIF(G:G,"",L:L)</f>
        <v>0</v>
      </c>
    </row>
    <row r="24" spans="1:15" s="8" customFormat="1" ht="39" customHeight="1" x14ac:dyDescent="0.25">
      <c r="A24" s="60" t="s">
        <v>43</v>
      </c>
      <c r="B24" s="61"/>
      <c r="C24" s="61"/>
      <c r="D24" s="61"/>
      <c r="E24" s="61"/>
      <c r="F24" s="61"/>
      <c r="G24" s="61"/>
      <c r="H24" s="61"/>
      <c r="I24" s="61"/>
      <c r="J24" s="61"/>
      <c r="K24" s="62"/>
      <c r="L24" s="52" t="s">
        <v>26</v>
      </c>
      <c r="M24" s="53"/>
      <c r="N24" s="53"/>
      <c r="O24" s="33">
        <f>SUMIF(G:G,5%,L:L)</f>
        <v>0</v>
      </c>
    </row>
    <row r="25" spans="1:15" s="8" customFormat="1" ht="30" customHeight="1" x14ac:dyDescent="0.25">
      <c r="A25" s="63"/>
      <c r="B25" s="64"/>
      <c r="C25" s="64"/>
      <c r="D25" s="64"/>
      <c r="E25" s="64"/>
      <c r="F25" s="64"/>
      <c r="G25" s="64"/>
      <c r="H25" s="64"/>
      <c r="I25" s="64"/>
      <c r="J25" s="64"/>
      <c r="K25" s="65"/>
      <c r="L25" s="52" t="s">
        <v>27</v>
      </c>
      <c r="M25" s="53"/>
      <c r="N25" s="53"/>
      <c r="O25" s="33">
        <f>SUMIF(G:G,19%,L:L)</f>
        <v>0</v>
      </c>
    </row>
    <row r="26" spans="1:15" s="8" customFormat="1" ht="30" customHeight="1" x14ac:dyDescent="0.25">
      <c r="A26" s="63"/>
      <c r="B26" s="64"/>
      <c r="C26" s="64"/>
      <c r="D26" s="64"/>
      <c r="E26" s="64"/>
      <c r="F26" s="64"/>
      <c r="G26" s="64"/>
      <c r="H26" s="64"/>
      <c r="I26" s="64"/>
      <c r="J26" s="64"/>
      <c r="K26" s="65"/>
      <c r="L26" s="50" t="s">
        <v>20</v>
      </c>
      <c r="M26" s="51"/>
      <c r="N26" s="51"/>
      <c r="O26" s="34">
        <f>SUM(O23:O25)</f>
        <v>0</v>
      </c>
    </row>
    <row r="27" spans="1:15" s="8" customFormat="1" ht="30" customHeight="1" x14ac:dyDescent="0.25">
      <c r="A27" s="63"/>
      <c r="B27" s="64"/>
      <c r="C27" s="64"/>
      <c r="D27" s="64"/>
      <c r="E27" s="64"/>
      <c r="F27" s="64"/>
      <c r="G27" s="64"/>
      <c r="H27" s="64"/>
      <c r="I27" s="64"/>
      <c r="J27" s="64"/>
      <c r="K27" s="65"/>
      <c r="L27" s="48" t="s">
        <v>28</v>
      </c>
      <c r="M27" s="49"/>
      <c r="N27" s="49"/>
      <c r="O27" s="35">
        <f>ROUND(O24*5%,0)</f>
        <v>0</v>
      </c>
    </row>
    <row r="28" spans="1:15" s="8" customFormat="1" ht="30" customHeight="1" x14ac:dyDescent="0.25">
      <c r="A28" s="63"/>
      <c r="B28" s="64"/>
      <c r="C28" s="64"/>
      <c r="D28" s="64"/>
      <c r="E28" s="64"/>
      <c r="F28" s="64"/>
      <c r="G28" s="64"/>
      <c r="H28" s="64"/>
      <c r="I28" s="64"/>
      <c r="J28" s="64"/>
      <c r="K28" s="65"/>
      <c r="L28" s="48" t="s">
        <v>29</v>
      </c>
      <c r="M28" s="49"/>
      <c r="N28" s="49"/>
      <c r="O28" s="33">
        <f>ROUND(O25*19%,0)</f>
        <v>0</v>
      </c>
    </row>
    <row r="29" spans="1:15" s="8" customFormat="1" ht="30" customHeight="1" x14ac:dyDescent="0.25">
      <c r="A29" s="63"/>
      <c r="B29" s="64"/>
      <c r="C29" s="64"/>
      <c r="D29" s="64"/>
      <c r="E29" s="64"/>
      <c r="F29" s="64"/>
      <c r="G29" s="64"/>
      <c r="H29" s="64"/>
      <c r="I29" s="64"/>
      <c r="J29" s="64"/>
      <c r="K29" s="65"/>
      <c r="L29" s="50" t="s">
        <v>30</v>
      </c>
      <c r="M29" s="51"/>
      <c r="N29" s="51"/>
      <c r="O29" s="34">
        <f>SUM(O27:O28)</f>
        <v>0</v>
      </c>
    </row>
    <row r="30" spans="1:15" s="8" customFormat="1" ht="30" customHeight="1" x14ac:dyDescent="0.25">
      <c r="A30" s="63"/>
      <c r="B30" s="64"/>
      <c r="C30" s="64"/>
      <c r="D30" s="64"/>
      <c r="E30" s="64"/>
      <c r="F30" s="64"/>
      <c r="G30" s="64"/>
      <c r="H30" s="64"/>
      <c r="I30" s="64"/>
      <c r="J30" s="64"/>
      <c r="K30" s="65"/>
      <c r="L30" s="52" t="s">
        <v>31</v>
      </c>
      <c r="M30" s="53"/>
      <c r="N30" s="53"/>
      <c r="O30" s="33">
        <f>SUMIF(I:I,8%,N:N)</f>
        <v>0</v>
      </c>
    </row>
    <row r="31" spans="1:15" s="8" customFormat="1" ht="37.5" customHeight="1" x14ac:dyDescent="0.25">
      <c r="A31" s="63"/>
      <c r="B31" s="64"/>
      <c r="C31" s="64"/>
      <c r="D31" s="64"/>
      <c r="E31" s="64"/>
      <c r="F31" s="64"/>
      <c r="G31" s="64"/>
      <c r="H31" s="64"/>
      <c r="I31" s="64"/>
      <c r="J31" s="64"/>
      <c r="K31" s="65"/>
      <c r="L31" s="58" t="s">
        <v>32</v>
      </c>
      <c r="M31" s="59"/>
      <c r="N31" s="59"/>
      <c r="O31" s="34">
        <f>SUM(O30)</f>
        <v>0</v>
      </c>
    </row>
    <row r="32" spans="1:15" s="8" customFormat="1" ht="32.25" customHeight="1" thickBot="1" x14ac:dyDescent="0.3">
      <c r="A32" s="66"/>
      <c r="B32" s="67"/>
      <c r="C32" s="67"/>
      <c r="D32" s="67"/>
      <c r="E32" s="67"/>
      <c r="F32" s="67"/>
      <c r="G32" s="67"/>
      <c r="H32" s="67"/>
      <c r="I32" s="67"/>
      <c r="J32" s="67"/>
      <c r="K32" s="68"/>
      <c r="L32" s="56" t="s">
        <v>33</v>
      </c>
      <c r="M32" s="57"/>
      <c r="N32" s="57"/>
      <c r="O32" s="36">
        <f>+O26+O29+O31</f>
        <v>0</v>
      </c>
    </row>
    <row r="34" spans="1:17" ht="50.1" customHeight="1" thickBot="1" x14ac:dyDescent="0.3">
      <c r="B34" s="72"/>
      <c r="C34" s="72"/>
    </row>
    <row r="35" spans="1:17" x14ac:dyDescent="0.25">
      <c r="B35" s="96" t="s">
        <v>34</v>
      </c>
      <c r="C35" s="96"/>
    </row>
    <row r="36" spans="1:17" ht="15" customHeight="1" x14ac:dyDescent="0.25">
      <c r="M36" s="38"/>
      <c r="N36" s="39"/>
      <c r="O36" s="40"/>
    </row>
    <row r="37" spans="1:17" ht="15.75" customHeight="1" x14ac:dyDescent="0.25">
      <c r="M37" s="38"/>
      <c r="N37" s="39"/>
      <c r="O37" s="40"/>
    </row>
    <row r="38" spans="1:17" ht="15" customHeight="1" x14ac:dyDescent="0.25">
      <c r="A38" s="9" t="s">
        <v>35</v>
      </c>
      <c r="M38" s="38"/>
      <c r="N38" s="39"/>
      <c r="O38" s="40"/>
    </row>
    <row r="39" spans="1:17" x14ac:dyDescent="0.25">
      <c r="A39" s="95"/>
      <c r="B39" s="95"/>
      <c r="C39" s="95"/>
      <c r="D39" s="95"/>
      <c r="E39" s="95"/>
      <c r="F39" s="95"/>
      <c r="G39" s="95"/>
      <c r="H39" s="95"/>
      <c r="I39" s="95"/>
      <c r="J39" s="95"/>
      <c r="K39" s="95"/>
      <c r="L39" s="95"/>
      <c r="M39" s="95"/>
      <c r="N39" s="95"/>
      <c r="O39" s="95"/>
      <c r="P39" s="1"/>
      <c r="Q39" s="1"/>
    </row>
    <row r="40" spans="1:17" ht="55.5" customHeight="1" x14ac:dyDescent="0.25">
      <c r="A40" s="94" t="s">
        <v>45</v>
      </c>
      <c r="B40" s="94"/>
      <c r="C40" s="94"/>
      <c r="D40" s="94"/>
      <c r="E40" s="94"/>
      <c r="F40" s="94"/>
      <c r="G40" s="94"/>
      <c r="H40" s="94"/>
      <c r="I40" s="94"/>
      <c r="J40" s="94"/>
      <c r="K40" s="94"/>
      <c r="L40" s="94"/>
      <c r="M40" s="94"/>
      <c r="N40" s="94"/>
      <c r="O40" s="94"/>
      <c r="P40" s="37"/>
      <c r="Q40" s="37"/>
    </row>
    <row r="41" spans="1:17" ht="5.25" customHeight="1" x14ac:dyDescent="0.25">
      <c r="A41" s="93"/>
      <c r="B41" s="93"/>
      <c r="C41" s="93"/>
      <c r="D41" s="93"/>
      <c r="E41" s="93"/>
      <c r="F41" s="93"/>
      <c r="G41" s="93"/>
      <c r="H41" s="93"/>
      <c r="I41" s="93"/>
      <c r="J41" s="93"/>
      <c r="K41" s="93"/>
      <c r="L41" s="93"/>
      <c r="M41" s="93"/>
      <c r="N41" s="93"/>
      <c r="O41" s="93"/>
      <c r="P41" s="4"/>
      <c r="Q41" s="4"/>
    </row>
    <row r="42" spans="1:17" ht="33" customHeight="1" x14ac:dyDescent="0.25">
      <c r="A42" s="92" t="s">
        <v>44</v>
      </c>
      <c r="B42" s="92"/>
      <c r="C42" s="92"/>
      <c r="D42" s="92"/>
      <c r="E42" s="92"/>
      <c r="F42" s="92"/>
      <c r="G42" s="92"/>
      <c r="H42" s="92"/>
      <c r="I42" s="92"/>
      <c r="J42" s="92"/>
      <c r="K42" s="92"/>
      <c r="L42" s="92"/>
      <c r="M42" s="92"/>
      <c r="N42" s="92"/>
      <c r="O42" s="92"/>
      <c r="P42" s="4"/>
      <c r="Q42" s="4"/>
    </row>
    <row r="43" spans="1:17" x14ac:dyDescent="0.25">
      <c r="K43" s="1"/>
      <c r="L43" s="1"/>
      <c r="M43" s="1"/>
      <c r="N43" s="1"/>
    </row>
    <row r="85" spans="11:15" s="1" customFormat="1" x14ac:dyDescent="0.25">
      <c r="K85" s="3"/>
      <c r="L85" s="3"/>
      <c r="M85" s="3"/>
      <c r="N85" s="3"/>
      <c r="O85" s="3"/>
    </row>
    <row r="86" spans="11:15" s="1" customFormat="1" x14ac:dyDescent="0.25">
      <c r="K86" s="3"/>
      <c r="L86" s="3"/>
      <c r="M86" s="3"/>
      <c r="N86" s="3"/>
      <c r="O86" s="3"/>
    </row>
    <row r="87" spans="11:15" s="1" customFormat="1" x14ac:dyDescent="0.25">
      <c r="K87" s="3"/>
      <c r="L87" s="3"/>
      <c r="M87" s="3"/>
      <c r="N87" s="3"/>
      <c r="O87" s="3"/>
    </row>
    <row r="88" spans="11:15" s="1" customFormat="1" x14ac:dyDescent="0.25">
      <c r="K88" s="3"/>
      <c r="L88" s="3"/>
      <c r="M88" s="3"/>
      <c r="N88" s="3"/>
      <c r="O88" s="3"/>
    </row>
  </sheetData>
  <sheetProtection password="E6F5" sheet="1" formatRows="0" insertRows="0" deleteRows="0" selectLockedCells="1"/>
  <mergeCells count="35">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L32:N32"/>
    <mergeCell ref="L31:N31"/>
    <mergeCell ref="L30:N30"/>
    <mergeCell ref="L29:N29"/>
    <mergeCell ref="L28:N28"/>
    <mergeCell ref="L27:N27"/>
    <mergeCell ref="L26:N26"/>
    <mergeCell ref="L25:N25"/>
    <mergeCell ref="L24:N24"/>
    <mergeCell ref="L23:N2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42"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www.w3.org/XML/1998/namespace"/>
    <ds:schemaRef ds:uri="http://schemas.microsoft.com/office/2006/metadata/properties"/>
    <ds:schemaRef ds:uri="http://purl.org/dc/terms/"/>
    <ds:schemaRef ds:uri="632c1e4e-69c6-4d1f-81a1-009441d464e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de la Seccional Girardot</cp:lastModifiedBy>
  <cp:revision/>
  <cp:lastPrinted>2024-08-28T15:21:39Z</cp:lastPrinted>
  <dcterms:created xsi:type="dcterms:W3CDTF">2017-04-28T13:22:52Z</dcterms:created>
  <dcterms:modified xsi:type="dcterms:W3CDTF">2025-07-18T00:49:12Z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