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FUNCIONAMIENTO\32.1-41.1 ORDEN CONTRACTUAL DE COMPRA\ELEMENTOS EPP\"/>
    </mc:Choice>
  </mc:AlternateContent>
  <xr:revisionPtr revIDLastSave="0" documentId="8_{406D38AB-AD6C-4A5A-A58D-4C4BC6D99E03}" xr6:coauthVersionLast="47" xr6:coauthVersionMax="47" xr10:uidLastSave="{00000000-0000-0000-0000-000000000000}"/>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81" i="7" l="1"/>
  <c r="G81" i="7"/>
  <c r="I81" i="7"/>
  <c r="K81" i="7"/>
  <c r="M81" i="7"/>
  <c r="O81" i="7"/>
  <c r="Q81" i="7"/>
  <c r="R81" i="7"/>
  <c r="F82" i="7"/>
  <c r="G82" i="7"/>
  <c r="I82" i="7"/>
  <c r="K82" i="7"/>
  <c r="M82" i="7"/>
  <c r="O82" i="7"/>
  <c r="Q82" i="7"/>
  <c r="R82" i="7"/>
  <c r="F83" i="7"/>
  <c r="G83" i="7"/>
  <c r="I83" i="7" s="1"/>
  <c r="K83" i="7"/>
  <c r="M83" i="7"/>
  <c r="O83" i="7"/>
  <c r="Q83" i="7"/>
  <c r="R83" i="7"/>
  <c r="F84" i="7"/>
  <c r="G84" i="7"/>
  <c r="I84" i="7"/>
  <c r="K84" i="7"/>
  <c r="M84" i="7"/>
  <c r="O84" i="7"/>
  <c r="Q84" i="7"/>
  <c r="R84" i="7"/>
  <c r="F85" i="7"/>
  <c r="G85" i="7"/>
  <c r="I85" i="7"/>
  <c r="K85" i="7"/>
  <c r="M85" i="7"/>
  <c r="O85" i="7"/>
  <c r="Q85" i="7"/>
  <c r="R85" i="7"/>
  <c r="F86" i="7"/>
  <c r="G86" i="7"/>
  <c r="I86" i="7" s="1"/>
  <c r="K86" i="7"/>
  <c r="M86" i="7"/>
  <c r="O86" i="7"/>
  <c r="Q86" i="7"/>
  <c r="R86" i="7"/>
  <c r="F87" i="7"/>
  <c r="G87" i="7"/>
  <c r="I87" i="7"/>
  <c r="K87" i="7"/>
  <c r="M87" i="7"/>
  <c r="O87" i="7"/>
  <c r="Q87" i="7"/>
  <c r="R87" i="7"/>
  <c r="F88" i="7"/>
  <c r="G88" i="7"/>
  <c r="I88" i="7"/>
  <c r="K88" i="7"/>
  <c r="M88" i="7"/>
  <c r="O88" i="7"/>
  <c r="Q88" i="7"/>
  <c r="R88" i="7"/>
  <c r="F89" i="7"/>
  <c r="G89" i="7"/>
  <c r="I89" i="7" s="1"/>
  <c r="K89" i="7"/>
  <c r="M89" i="7"/>
  <c r="O89" i="7"/>
  <c r="Q89" i="7"/>
  <c r="R89" i="7"/>
  <c r="F90" i="7"/>
  <c r="G90" i="7"/>
  <c r="I90" i="7"/>
  <c r="K90" i="7"/>
  <c r="M90" i="7"/>
  <c r="O90" i="7"/>
  <c r="Q90" i="7"/>
  <c r="R90" i="7"/>
  <c r="F91" i="7"/>
  <c r="G91" i="7"/>
  <c r="I91" i="7"/>
  <c r="K91" i="7"/>
  <c r="M91" i="7"/>
  <c r="O91" i="7"/>
  <c r="Q91" i="7"/>
  <c r="R91" i="7"/>
  <c r="F92" i="7"/>
  <c r="G92" i="7"/>
  <c r="I92" i="7" s="1"/>
  <c r="K92" i="7"/>
  <c r="M92" i="7"/>
  <c r="O92" i="7"/>
  <c r="Q92" i="7"/>
  <c r="R92" i="7"/>
  <c r="F93" i="7"/>
  <c r="G93" i="7"/>
  <c r="I93" i="7"/>
  <c r="K93" i="7"/>
  <c r="M93" i="7"/>
  <c r="O93" i="7"/>
  <c r="Q93" i="7"/>
  <c r="R93" i="7"/>
  <c r="F94" i="7"/>
  <c r="G94" i="7"/>
  <c r="I94" i="7"/>
  <c r="K94" i="7"/>
  <c r="M94" i="7"/>
  <c r="O94" i="7"/>
  <c r="Q94" i="7"/>
  <c r="R94" i="7"/>
  <c r="F53" i="7"/>
  <c r="G53" i="7"/>
  <c r="I53" i="7" s="1"/>
  <c r="K53" i="7"/>
  <c r="M53" i="7"/>
  <c r="O53" i="7"/>
  <c r="Q53" i="7"/>
  <c r="R53" i="7"/>
  <c r="F54" i="7"/>
  <c r="G54" i="7"/>
  <c r="I54" i="7"/>
  <c r="K54" i="7"/>
  <c r="M54" i="7"/>
  <c r="O54" i="7"/>
  <c r="Q54" i="7"/>
  <c r="R54" i="7"/>
  <c r="F55" i="7"/>
  <c r="G55" i="7"/>
  <c r="I55" i="7"/>
  <c r="K55" i="7"/>
  <c r="M55" i="7"/>
  <c r="O55" i="7"/>
  <c r="Q55" i="7"/>
  <c r="R55" i="7"/>
  <c r="F56" i="7"/>
  <c r="G56" i="7"/>
  <c r="I56" i="7" s="1"/>
  <c r="K56" i="7"/>
  <c r="M56" i="7"/>
  <c r="O56" i="7"/>
  <c r="Q56" i="7"/>
  <c r="R56" i="7"/>
  <c r="F57" i="7"/>
  <c r="G57" i="7"/>
  <c r="I57" i="7"/>
  <c r="K57" i="7"/>
  <c r="M57" i="7"/>
  <c r="O57" i="7"/>
  <c r="Q57" i="7"/>
  <c r="R57" i="7"/>
  <c r="F58" i="7"/>
  <c r="G58" i="7"/>
  <c r="I58" i="7"/>
  <c r="K58" i="7"/>
  <c r="M58" i="7"/>
  <c r="O58" i="7"/>
  <c r="Q58" i="7"/>
  <c r="R58" i="7"/>
  <c r="F59" i="7"/>
  <c r="G59" i="7"/>
  <c r="I59" i="7" s="1"/>
  <c r="K59" i="7"/>
  <c r="M59" i="7"/>
  <c r="O59" i="7"/>
  <c r="Q59" i="7"/>
  <c r="R59" i="7"/>
  <c r="F60" i="7"/>
  <c r="G60" i="7"/>
  <c r="I60" i="7"/>
  <c r="K60" i="7"/>
  <c r="M60" i="7"/>
  <c r="O60" i="7"/>
  <c r="Q60" i="7"/>
  <c r="R60" i="7"/>
  <c r="F61" i="7"/>
  <c r="G61" i="7"/>
  <c r="I61" i="7"/>
  <c r="K61" i="7"/>
  <c r="M61" i="7"/>
  <c r="O61" i="7"/>
  <c r="Q61" i="7"/>
  <c r="R61" i="7"/>
  <c r="F62" i="7"/>
  <c r="G62" i="7"/>
  <c r="I62" i="7" s="1"/>
  <c r="K62" i="7"/>
  <c r="M62" i="7"/>
  <c r="O62" i="7"/>
  <c r="Q62" i="7"/>
  <c r="R62" i="7"/>
  <c r="F63" i="7"/>
  <c r="G63" i="7"/>
  <c r="I63" i="7"/>
  <c r="K63" i="7"/>
  <c r="M63" i="7"/>
  <c r="O63" i="7"/>
  <c r="Q63" i="7"/>
  <c r="R63" i="7"/>
  <c r="F64" i="7"/>
  <c r="G64" i="7"/>
  <c r="I64" i="7"/>
  <c r="K64" i="7"/>
  <c r="M64" i="7"/>
  <c r="O64" i="7"/>
  <c r="Q64" i="7"/>
  <c r="R64" i="7"/>
  <c r="F65" i="7"/>
  <c r="G65" i="7"/>
  <c r="I65" i="7" s="1"/>
  <c r="K65" i="7"/>
  <c r="M65" i="7"/>
  <c r="O65" i="7"/>
  <c r="Q65" i="7"/>
  <c r="R65" i="7"/>
  <c r="F66" i="7"/>
  <c r="G66" i="7"/>
  <c r="I66" i="7"/>
  <c r="K66" i="7"/>
  <c r="M66" i="7"/>
  <c r="O66" i="7"/>
  <c r="Q66" i="7"/>
  <c r="R66" i="7"/>
  <c r="F67" i="7"/>
  <c r="G67" i="7"/>
  <c r="I67" i="7"/>
  <c r="K67" i="7"/>
  <c r="M67" i="7"/>
  <c r="O67" i="7"/>
  <c r="Q67" i="7"/>
  <c r="R67" i="7"/>
  <c r="F68" i="7"/>
  <c r="G68" i="7"/>
  <c r="I68" i="7" s="1"/>
  <c r="K68" i="7"/>
  <c r="M68" i="7"/>
  <c r="O68" i="7"/>
  <c r="Q68" i="7"/>
  <c r="R68" i="7"/>
  <c r="F69" i="7"/>
  <c r="G69" i="7"/>
  <c r="I69" i="7"/>
  <c r="K69" i="7"/>
  <c r="M69" i="7"/>
  <c r="O69" i="7"/>
  <c r="Q69" i="7"/>
  <c r="R69" i="7"/>
  <c r="F70" i="7"/>
  <c r="G70" i="7"/>
  <c r="I70" i="7"/>
  <c r="K70" i="7"/>
  <c r="M70" i="7"/>
  <c r="O70" i="7"/>
  <c r="Q70" i="7"/>
  <c r="R70" i="7"/>
  <c r="F71" i="7"/>
  <c r="G71" i="7"/>
  <c r="I71" i="7" s="1"/>
  <c r="K71" i="7"/>
  <c r="M71" i="7"/>
  <c r="O71" i="7"/>
  <c r="Q71" i="7"/>
  <c r="R71" i="7"/>
  <c r="F72" i="7"/>
  <c r="G72" i="7"/>
  <c r="I72" i="7"/>
  <c r="K72" i="7"/>
  <c r="M72" i="7"/>
  <c r="O72" i="7"/>
  <c r="Q72" i="7"/>
  <c r="R72" i="7"/>
  <c r="F73" i="7"/>
  <c r="G73" i="7"/>
  <c r="I73" i="7"/>
  <c r="K73" i="7"/>
  <c r="M73" i="7"/>
  <c r="O73" i="7"/>
  <c r="Q73" i="7"/>
  <c r="R73" i="7"/>
  <c r="F74" i="7"/>
  <c r="G74" i="7"/>
  <c r="I74" i="7" s="1"/>
  <c r="K74" i="7"/>
  <c r="M74" i="7"/>
  <c r="O74" i="7"/>
  <c r="Q74" i="7"/>
  <c r="R74" i="7"/>
  <c r="F75" i="7"/>
  <c r="G75" i="7"/>
  <c r="I75" i="7"/>
  <c r="K75" i="7"/>
  <c r="M75" i="7"/>
  <c r="O75" i="7"/>
  <c r="Q75" i="7"/>
  <c r="R75" i="7"/>
  <c r="F31" i="7"/>
  <c r="G31" i="7"/>
  <c r="I31" i="7" s="1"/>
  <c r="K31" i="7"/>
  <c r="M31" i="7"/>
  <c r="O31" i="7"/>
  <c r="Q31" i="7"/>
  <c r="R31" i="7"/>
  <c r="F32" i="7"/>
  <c r="G32" i="7"/>
  <c r="I32" i="7"/>
  <c r="K32" i="7"/>
  <c r="M32" i="7"/>
  <c r="O32" i="7"/>
  <c r="Q32" i="7"/>
  <c r="R32" i="7"/>
  <c r="F33" i="7"/>
  <c r="G33" i="7"/>
  <c r="I33" i="7" s="1"/>
  <c r="K33" i="7"/>
  <c r="M33" i="7"/>
  <c r="O33" i="7"/>
  <c r="Q33" i="7"/>
  <c r="R33" i="7"/>
  <c r="F34" i="7"/>
  <c r="G34" i="7"/>
  <c r="I34" i="7" s="1"/>
  <c r="K34" i="7"/>
  <c r="M34" i="7"/>
  <c r="O34" i="7"/>
  <c r="Q34" i="7"/>
  <c r="R34" i="7"/>
  <c r="F35" i="7"/>
  <c r="G35" i="7"/>
  <c r="I35" i="7"/>
  <c r="K35" i="7"/>
  <c r="M35" i="7"/>
  <c r="O35" i="7"/>
  <c r="Q35" i="7"/>
  <c r="R35" i="7"/>
  <c r="F36" i="7"/>
  <c r="G36" i="7"/>
  <c r="I36" i="7"/>
  <c r="K36" i="7"/>
  <c r="M36" i="7"/>
  <c r="O36" i="7"/>
  <c r="Q36" i="7"/>
  <c r="R36" i="7"/>
  <c r="F37" i="7"/>
  <c r="G37" i="7"/>
  <c r="I37" i="7" s="1"/>
  <c r="K37" i="7"/>
  <c r="M37" i="7"/>
  <c r="O37" i="7"/>
  <c r="Q37" i="7"/>
  <c r="R37" i="7"/>
  <c r="F38" i="7"/>
  <c r="G38" i="7"/>
  <c r="I38" i="7" s="1"/>
  <c r="K38" i="7"/>
  <c r="M38" i="7"/>
  <c r="O38" i="7"/>
  <c r="Q38" i="7"/>
  <c r="R38" i="7"/>
  <c r="F39" i="7"/>
  <c r="G39" i="7"/>
  <c r="I39" i="7" s="1"/>
  <c r="K39" i="7"/>
  <c r="M39" i="7"/>
  <c r="O39" i="7"/>
  <c r="Q39" i="7"/>
  <c r="R39" i="7"/>
  <c r="F40" i="7"/>
  <c r="G40" i="7"/>
  <c r="I40" i="7" s="1"/>
  <c r="K40" i="7"/>
  <c r="M40" i="7"/>
  <c r="O40" i="7"/>
  <c r="Q40" i="7"/>
  <c r="R40" i="7"/>
  <c r="F41" i="7"/>
  <c r="G41" i="7"/>
  <c r="I41" i="7" s="1"/>
  <c r="K41" i="7"/>
  <c r="M41" i="7"/>
  <c r="O41" i="7"/>
  <c r="Q41" i="7"/>
  <c r="R41" i="7"/>
  <c r="F42" i="7"/>
  <c r="G42" i="7"/>
  <c r="I42" i="7" s="1"/>
  <c r="K42" i="7"/>
  <c r="M42" i="7"/>
  <c r="O42" i="7"/>
  <c r="Q42" i="7"/>
  <c r="R42" i="7"/>
  <c r="F43" i="7"/>
  <c r="G43" i="7"/>
  <c r="I43" i="7" s="1"/>
  <c r="K43" i="7"/>
  <c r="M43" i="7"/>
  <c r="O43" i="7"/>
  <c r="Q43" i="7"/>
  <c r="R43" i="7"/>
  <c r="F44" i="7"/>
  <c r="G44" i="7"/>
  <c r="I44" i="7"/>
  <c r="K44" i="7"/>
  <c r="M44" i="7"/>
  <c r="O44" i="7"/>
  <c r="Q44" i="7"/>
  <c r="R44" i="7"/>
  <c r="F45" i="7"/>
  <c r="G45" i="7"/>
  <c r="I45" i="7" s="1"/>
  <c r="K45" i="7"/>
  <c r="M45" i="7"/>
  <c r="O45" i="7"/>
  <c r="Q45" i="7"/>
  <c r="R45" i="7"/>
  <c r="F46" i="7"/>
  <c r="G46" i="7"/>
  <c r="I46" i="7" s="1"/>
  <c r="K46" i="7"/>
  <c r="M46" i="7"/>
  <c r="O46" i="7"/>
  <c r="Q46" i="7"/>
  <c r="R46" i="7"/>
  <c r="F47" i="7"/>
  <c r="G47" i="7"/>
  <c r="I47" i="7" s="1"/>
  <c r="K47" i="7"/>
  <c r="M47" i="7"/>
  <c r="O47" i="7"/>
  <c r="Q47" i="7"/>
  <c r="R47" i="7"/>
  <c r="F48" i="7"/>
  <c r="G48" i="7"/>
  <c r="I48" i="7" s="1"/>
  <c r="K48" i="7"/>
  <c r="M48" i="7"/>
  <c r="O48" i="7"/>
  <c r="Q48" i="7"/>
  <c r="R48" i="7"/>
  <c r="F49" i="7"/>
  <c r="G49" i="7"/>
  <c r="I49" i="7" s="1"/>
  <c r="K49" i="7"/>
  <c r="M49" i="7"/>
  <c r="O49" i="7"/>
  <c r="Q49" i="7"/>
  <c r="R49" i="7"/>
  <c r="F50" i="7"/>
  <c r="G50" i="7"/>
  <c r="I50" i="7" s="1"/>
  <c r="K50" i="7"/>
  <c r="M50" i="7"/>
  <c r="O50" i="7"/>
  <c r="Q50" i="7"/>
  <c r="R50" i="7"/>
  <c r="F51" i="7"/>
  <c r="G51" i="7"/>
  <c r="I51" i="7" s="1"/>
  <c r="K51" i="7"/>
  <c r="M51" i="7"/>
  <c r="O51" i="7"/>
  <c r="Q51" i="7"/>
  <c r="R51" i="7"/>
  <c r="F52" i="7"/>
  <c r="G52" i="7"/>
  <c r="I52" i="7" s="1"/>
  <c r="K52" i="7"/>
  <c r="M52" i="7"/>
  <c r="O52" i="7"/>
  <c r="Q52" i="7"/>
  <c r="R52" i="7"/>
  <c r="F76" i="7"/>
  <c r="G76" i="7"/>
  <c r="I76" i="7" s="1"/>
  <c r="K76" i="7"/>
  <c r="M76" i="7"/>
  <c r="O76" i="7"/>
  <c r="Q76" i="7"/>
  <c r="R76" i="7"/>
  <c r="F77" i="7"/>
  <c r="G77" i="7"/>
  <c r="I77" i="7" s="1"/>
  <c r="K77" i="7"/>
  <c r="M77" i="7"/>
  <c r="O77" i="7"/>
  <c r="Q77" i="7"/>
  <c r="R77" i="7"/>
  <c r="F78" i="7"/>
  <c r="G78" i="7"/>
  <c r="I78" i="7" s="1"/>
  <c r="K78" i="7"/>
  <c r="M78" i="7"/>
  <c r="O78" i="7"/>
  <c r="Q78" i="7"/>
  <c r="R78" i="7"/>
  <c r="F79" i="7"/>
  <c r="G79" i="7"/>
  <c r="I79" i="7" s="1"/>
  <c r="K79" i="7"/>
  <c r="M79" i="7"/>
  <c r="O79" i="7"/>
  <c r="Q79" i="7"/>
  <c r="R79" i="7"/>
  <c r="F80" i="7"/>
  <c r="G80" i="7"/>
  <c r="I80" i="7" s="1"/>
  <c r="K80" i="7"/>
  <c r="M80" i="7"/>
  <c r="O80" i="7"/>
  <c r="Q80" i="7"/>
  <c r="R80" i="7"/>
  <c r="F95" i="7"/>
  <c r="G95" i="7"/>
  <c r="I95" i="7" s="1"/>
  <c r="K95" i="7"/>
  <c r="M95" i="7"/>
  <c r="O95" i="7"/>
  <c r="Q95" i="7"/>
  <c r="R95" i="7"/>
  <c r="F96" i="7"/>
  <c r="G96" i="7"/>
  <c r="I96" i="7" s="1"/>
  <c r="K96" i="7"/>
  <c r="M96" i="7"/>
  <c r="O96" i="7"/>
  <c r="Q96" i="7"/>
  <c r="R96" i="7"/>
  <c r="F97" i="7"/>
  <c r="G97" i="7"/>
  <c r="I97" i="7" s="1"/>
  <c r="K97" i="7"/>
  <c r="M97" i="7"/>
  <c r="O97" i="7"/>
  <c r="Q97" i="7"/>
  <c r="R97" i="7"/>
  <c r="F98" i="7"/>
  <c r="G98" i="7"/>
  <c r="I98" i="7" s="1"/>
  <c r="K98" i="7"/>
  <c r="M98" i="7"/>
  <c r="O98" i="7"/>
  <c r="Q98" i="7"/>
  <c r="R98" i="7"/>
  <c r="F99" i="7"/>
  <c r="G99" i="7"/>
  <c r="I99" i="7" s="1"/>
  <c r="K99" i="7"/>
  <c r="M99" i="7"/>
  <c r="O99" i="7"/>
  <c r="Q99" i="7"/>
  <c r="R99" i="7"/>
  <c r="F100" i="7"/>
  <c r="G100" i="7"/>
  <c r="I100" i="7" s="1"/>
  <c r="K100" i="7"/>
  <c r="M100" i="7"/>
  <c r="O100" i="7"/>
  <c r="Q100" i="7"/>
  <c r="R100" i="7"/>
  <c r="F101" i="7"/>
  <c r="G101" i="7"/>
  <c r="I101" i="7" s="1"/>
  <c r="K101" i="7"/>
  <c r="M101" i="7"/>
  <c r="O101" i="7"/>
  <c r="Q101" i="7"/>
  <c r="R101" i="7"/>
  <c r="F102" i="7"/>
  <c r="G102" i="7"/>
  <c r="I102" i="7" s="1"/>
  <c r="K102" i="7"/>
  <c r="M102" i="7"/>
  <c r="O102" i="7"/>
  <c r="Q102" i="7"/>
  <c r="R102" i="7"/>
  <c r="F103" i="7"/>
  <c r="G103" i="7"/>
  <c r="I103" i="7" s="1"/>
  <c r="K103" i="7"/>
  <c r="M103" i="7"/>
  <c r="O103" i="7"/>
  <c r="Q103" i="7"/>
  <c r="R103" i="7"/>
  <c r="F104" i="7"/>
  <c r="G104" i="7"/>
  <c r="I104" i="7" s="1"/>
  <c r="K104" i="7"/>
  <c r="M104" i="7"/>
  <c r="O104" i="7"/>
  <c r="Q104" i="7"/>
  <c r="R104" i="7"/>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I25" i="7" s="1"/>
  <c r="G26" i="7"/>
  <c r="I26" i="7" s="1"/>
  <c r="G27" i="7"/>
  <c r="I27" i="7" s="1"/>
  <c r="G28" i="7"/>
  <c r="I28" i="7" s="1"/>
  <c r="G29" i="7"/>
  <c r="I29" i="7" s="1"/>
  <c r="G30" i="7"/>
  <c r="I30" i="7" s="1"/>
  <c r="G22" i="7"/>
  <c r="F23" i="7"/>
  <c r="F24" i="7"/>
  <c r="F25" i="7"/>
  <c r="F26" i="7"/>
  <c r="F27" i="7"/>
  <c r="F28" i="7"/>
  <c r="F29" i="7"/>
  <c r="F30"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<sst xmlns="http://schemas.openxmlformats.org/spreadsheetml/2006/main" count="102" uniqueCount="84">
  <si>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</si>
  <si>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</si>
  <si>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</si>
  <si>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</si>
  <si>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</si>
  <si>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</si>
  <si>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</si>
  <si>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</si>
  <si>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</si>
  <si>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</si>
  <si>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</si>
  <si>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</si>
  <si>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</si>
  <si>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</si>
  <si>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</si>
  <si>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</si>
  <si>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</si>
  <si>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</si>
  <si>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</si>
  <si>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</si>
  <si>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</si>
  <si>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</si>
  <si>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</si>
  <si>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</si>
  <si>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</si>
  <si>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</si>
  <si>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</si>
  <si>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</si>
  <si>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</si>
  <si>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</si>
  <si>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</si>
  <si>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</si>
  <si>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</si>
  <si>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</si>
  <si>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</si>
  <si>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</si>
  <si>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</si>
  <si>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</si>
  <si>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</si>
  <si>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</si>
  <si>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</si>
  <si>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</si>
  <si>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</si>
  <si>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</si>
  <si>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</si>
  <si>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</si>
  <si>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</si>
  <si>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</si>
  <si>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</si>
  <si>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</si>
  <si>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</si>
  <si>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</si>
  <si>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</si>
  <si>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</si>
  <si>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</si>
  <si>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</si>
  <si>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</si>
  <si>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</si>
  <si>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</si>
  <si>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</si>
  <si>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</si>
  <si>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</si>
  <si>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</si>
  <si>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</si>
  <si>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</si>
  <si>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</si>
  <si>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</si>
  <si>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</si>
  <si>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</si>
  <si>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</si>
  <si>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</si>
  <si>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</si>
  <si>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</si>
  <si>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</si>
  <si>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</si>
  <si>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</si>
  <si>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</si>
  <si>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</si>
  <si>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</si>
  <si>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</si>
  <si>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</si>
  <si>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</si>
  <si>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GCD-042</t>
  </si>
  <si>
    <t>Adquirir Elementos de Protección Personal, de alturas y de mitigación de riesgos para los funcionarios de la Universidad de Cundinamarca -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</si>
</sst>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5" formatCode="_-* #,##0.00_-;\-* #,##0.00_-;_-* &quot;-&quot;_-;_-@_-"/>
    <numFmt numFmtId="166"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42" fontId="23"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6" fillId="0" borderId="13"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5"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6" fillId="4" borderId="0" xfId="0" applyFont="1" applyFill="1" applyAlignment="1" applyProtection="1">
      <alignment horizontal="center"/>
      <protection locked="0"/>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6" fontId="25" fillId="4" borderId="3" xfId="0" applyNumberFormat="1" applyFont="1" applyFill="1" applyBorder="1" applyAlignment="1" applyProtection="1">
      <alignment horizontal="center" vertical="center" wrapText="1"/>
      <protection locked="0"/>
    </xf>
    <xf numFmtId="166"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1" fillId="2" borderId="2" xfId="0" applyFont="1" applyFill="1" applyBorder="1" applyAlignment="1" applyProtection="1">
      <alignment horizontal="left" vertical="center" wrapText="1"/>
      <protection locked="0"/>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126"/>
  <sheetViews>
    <sheetView tabSelected="1" topLeftCell="A2" zoomScale="70" zoomScaleNormal="70" zoomScaleSheetLayoutView="55" workbookViewId="0">
      <selection activeCell="C107" sqref="C107:R107"/>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102"/>
      <c r="C2" s="62"/>
      <c r="D2" s="65" t="s">
        <v>0</v>
      </c>
      <c r="E2" s="66"/>
      <c r="F2" s="66"/>
      <c r="G2" s="66"/>
      <c r="H2" s="66"/>
      <c r="I2" s="66"/>
      <c r="J2" s="66"/>
      <c r="K2" s="66"/>
      <c r="L2" s="66"/>
      <c r="M2" s="66"/>
      <c r="N2" s="66"/>
      <c r="O2" s="66"/>
      <c r="P2" s="67"/>
      <c r="Q2" s="103" t="s">
        <v>80</v>
      </c>
      <c r="R2" s="104"/>
    </row>
    <row r="3" spans="2:18" s="13" customFormat="1" ht="15.75" customHeight="1" x14ac:dyDescent="0.2">
      <c r="B3" s="102"/>
      <c r="C3" s="63"/>
      <c r="D3" s="65" t="s">
        <v>1</v>
      </c>
      <c r="E3" s="66"/>
      <c r="F3" s="66"/>
      <c r="G3" s="66"/>
      <c r="H3" s="66"/>
      <c r="I3" s="66"/>
      <c r="J3" s="66"/>
      <c r="K3" s="66"/>
      <c r="L3" s="66"/>
      <c r="M3" s="66"/>
      <c r="N3" s="66"/>
      <c r="O3" s="66"/>
      <c r="P3" s="67"/>
      <c r="Q3" s="103" t="s">
        <v>75</v>
      </c>
      <c r="R3" s="104"/>
    </row>
    <row r="4" spans="2:18" s="13" customFormat="1" ht="16.5" customHeight="1" x14ac:dyDescent="0.2">
      <c r="B4" s="102"/>
      <c r="C4" s="63"/>
      <c r="D4" s="68" t="s">
        <v>2</v>
      </c>
      <c r="E4" s="69"/>
      <c r="F4" s="69"/>
      <c r="G4" s="69"/>
      <c r="H4" s="69"/>
      <c r="I4" s="69"/>
      <c r="J4" s="69"/>
      <c r="K4" s="69"/>
      <c r="L4" s="69"/>
      <c r="M4" s="69"/>
      <c r="N4" s="69"/>
      <c r="O4" s="69"/>
      <c r="P4" s="70"/>
      <c r="Q4" s="103" t="s">
        <v>79</v>
      </c>
      <c r="R4" s="104"/>
    </row>
    <row r="5" spans="2:18" s="13" customFormat="1" ht="15" x14ac:dyDescent="0.2">
      <c r="B5" s="102"/>
      <c r="C5" s="64"/>
      <c r="D5" s="71"/>
      <c r="E5" s="72"/>
      <c r="F5" s="72"/>
      <c r="G5" s="72"/>
      <c r="H5" s="72"/>
      <c r="I5" s="72"/>
      <c r="J5" s="72"/>
      <c r="K5" s="72"/>
      <c r="L5" s="72"/>
      <c r="M5" s="72"/>
      <c r="N5" s="72"/>
      <c r="O5" s="72"/>
      <c r="P5" s="73"/>
      <c r="Q5" s="103" t="s">
        <v>81</v>
      </c>
      <c r="R5" s="104"/>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60" t="s">
        <v>52</v>
      </c>
      <c r="D9" s="61"/>
      <c r="E9" s="74" t="s">
        <v>4</v>
      </c>
      <c r="F9" s="75"/>
      <c r="G9" s="21"/>
      <c r="H9" s="23"/>
      <c r="I9" s="76"/>
      <c r="J9" s="76"/>
    </row>
    <row r="10" spans="2:18" s="13" customFormat="1" ht="14.25" x14ac:dyDescent="0.2">
      <c r="F10" s="20"/>
      <c r="G10" s="21"/>
      <c r="H10" s="21"/>
    </row>
    <row r="11" spans="2:18" ht="15" customHeight="1" x14ac:dyDescent="0.25">
      <c r="C11" s="77" t="s">
        <v>77</v>
      </c>
      <c r="D11" s="77"/>
      <c r="E11" s="78" t="s">
        <v>82</v>
      </c>
      <c r="F11" s="78"/>
      <c r="G11" s="50"/>
      <c r="H11" s="77" t="s">
        <v>76</v>
      </c>
      <c r="I11" s="122" t="s">
        <v>83</v>
      </c>
      <c r="J11" s="122"/>
      <c r="K11" s="122"/>
      <c r="L11" s="122"/>
      <c r="M11" s="122"/>
      <c r="N11" s="122"/>
      <c r="O11" s="122"/>
      <c r="P11" s="122"/>
      <c r="Q11" s="122"/>
      <c r="R11" s="122"/>
    </row>
    <row r="12" spans="2:18" ht="15" customHeight="1" x14ac:dyDescent="0.25">
      <c r="B12" s="39"/>
      <c r="C12" s="77"/>
      <c r="D12" s="77"/>
      <c r="E12" s="78"/>
      <c r="F12" s="78"/>
      <c r="G12" s="50"/>
      <c r="H12" s="77"/>
      <c r="I12" s="122"/>
      <c r="J12" s="122"/>
      <c r="K12" s="122"/>
      <c r="L12" s="122"/>
      <c r="M12" s="122"/>
      <c r="N12" s="122"/>
      <c r="O12" s="122"/>
      <c r="P12" s="122"/>
      <c r="Q12" s="122"/>
      <c r="R12" s="122"/>
    </row>
    <row r="13" spans="2:18" ht="15" x14ac:dyDescent="0.25"/>
    <row r="14" spans="2:18" ht="15" x14ac:dyDescent="0.25">
      <c r="C14" s="57" t="s">
        <v>5</v>
      </c>
      <c r="D14" s="58"/>
      <c r="E14" s="58"/>
      <c r="F14" s="58"/>
      <c r="G14" s="58"/>
      <c r="H14" s="58"/>
      <c r="I14" s="58"/>
      <c r="J14" s="58"/>
      <c r="K14" s="58"/>
      <c r="L14" s="58"/>
      <c r="M14" s="58"/>
      <c r="N14" s="58"/>
      <c r="O14" s="58"/>
      <c r="P14" s="58"/>
      <c r="Q14" s="58"/>
      <c r="R14" s="59"/>
    </row>
    <row r="15" spans="2:18" ht="267.75" customHeight="1" x14ac:dyDescent="0.25">
      <c r="C15" s="54" t="s">
        <v>74</v>
      </c>
      <c r="D15" s="55"/>
      <c r="E15" s="55"/>
      <c r="F15" s="55"/>
      <c r="G15" s="55"/>
      <c r="H15" s="55"/>
      <c r="I15" s="55"/>
      <c r="J15" s="55"/>
      <c r="K15" s="55"/>
      <c r="L15" s="55"/>
      <c r="M15" s="55"/>
      <c r="N15" s="55"/>
      <c r="O15" s="55"/>
      <c r="P15" s="55"/>
      <c r="Q15" s="55"/>
      <c r="R15" s="56"/>
    </row>
    <row r="16" spans="2:18" ht="15" x14ac:dyDescent="0.25"/>
    <row r="17" spans="2:18" ht="29.25" customHeight="1" x14ac:dyDescent="0.25">
      <c r="C17" s="57" t="s">
        <v>53</v>
      </c>
      <c r="D17" s="58"/>
      <c r="E17" s="58"/>
      <c r="F17" s="58"/>
      <c r="G17" s="58"/>
      <c r="H17" s="58"/>
      <c r="I17" s="59"/>
      <c r="J17" s="38"/>
      <c r="K17" s="82" t="s">
        <v>54</v>
      </c>
      <c r="L17" s="82"/>
      <c r="M17" s="82"/>
      <c r="N17" s="82"/>
      <c r="O17" s="82"/>
      <c r="P17" s="82"/>
      <c r="Q17" s="82"/>
      <c r="R17" s="82"/>
    </row>
    <row r="18" spans="2:18" ht="173.25" customHeight="1" x14ac:dyDescent="0.25">
      <c r="C18" s="81" t="s">
        <v>68</v>
      </c>
      <c r="D18" s="81"/>
      <c r="E18" s="81"/>
      <c r="F18" s="81"/>
      <c r="G18" s="81"/>
      <c r="H18" s="81"/>
      <c r="I18" s="81"/>
      <c r="K18" s="54" t="s">
        <v>70</v>
      </c>
      <c r="L18" s="55"/>
      <c r="M18" s="55"/>
      <c r="N18" s="55"/>
      <c r="O18" s="55"/>
      <c r="P18" s="55"/>
      <c r="Q18" s="55"/>
      <c r="R18" s="56"/>
    </row>
    <row r="19" spans="2:18" ht="15" x14ac:dyDescent="0.25"/>
    <row r="20" spans="2:18" ht="31.5" customHeight="1" x14ac:dyDescent="0.25">
      <c r="C20" s="90" t="s">
        <v>63</v>
      </c>
      <c r="D20" s="88" t="s">
        <v>55</v>
      </c>
      <c r="E20" s="52" t="s">
        <v>56</v>
      </c>
      <c r="F20" s="85" t="s">
        <v>67</v>
      </c>
      <c r="G20" s="86" t="s">
        <v>57</v>
      </c>
      <c r="H20" s="86" t="s">
        <v>73</v>
      </c>
      <c r="I20" s="52" t="s">
        <v>6</v>
      </c>
      <c r="J20" s="52" t="s">
        <v>66</v>
      </c>
      <c r="K20" s="52"/>
      <c r="L20" s="52" t="s">
        <v>7</v>
      </c>
      <c r="M20" s="52"/>
      <c r="N20" s="52" t="s">
        <v>8</v>
      </c>
      <c r="O20" s="52"/>
      <c r="P20" s="52" t="s">
        <v>9</v>
      </c>
      <c r="Q20" s="52"/>
      <c r="R20" s="88" t="s">
        <v>69</v>
      </c>
    </row>
    <row r="21" spans="2:18" ht="67.150000000000006" customHeight="1" x14ac:dyDescent="0.25">
      <c r="B21" s="34"/>
      <c r="C21" s="91"/>
      <c r="D21" s="89"/>
      <c r="E21" s="52"/>
      <c r="F21" s="85"/>
      <c r="G21" s="86"/>
      <c r="H21" s="86"/>
      <c r="I21" s="52"/>
      <c r="J21" s="17" t="s">
        <v>11</v>
      </c>
      <c r="K21" s="17" t="s">
        <v>10</v>
      </c>
      <c r="L21" s="17" t="s">
        <v>11</v>
      </c>
      <c r="M21" s="17" t="s">
        <v>10</v>
      </c>
      <c r="N21" s="17" t="s">
        <v>11</v>
      </c>
      <c r="O21" s="17" t="s">
        <v>10</v>
      </c>
      <c r="P21" s="17" t="s">
        <v>11</v>
      </c>
      <c r="Q21" s="17" t="s">
        <v>10</v>
      </c>
      <c r="R21" s="89"/>
    </row>
    <row r="22" spans="2:18" ht="24.75" customHeight="1" x14ac:dyDescent="0.25">
      <c r="C22" s="24">
        <v>1</v>
      </c>
      <c r="D22" s="32"/>
      <c r="E22" s="25"/>
      <c r="F22" s="26" t="str">
        <f>+IFERROR((H22/E22)-1,"-")</f>
        <v>-</v>
      </c>
      <c r="G22" s="47">
        <f>ROUND(E22*80%,0)</f>
        <v>0</v>
      </c>
      <c r="H22" s="46"/>
      <c r="I22" s="44" t="str">
        <f>IF(H22&lt;G22,"OFERTA CON PRECIO ARTIFICIALMENTE BAJO","VALOR MÍNIMO ACEPTABLE")</f>
        <v>VALOR MÍNIMO ACEPTABLE</v>
      </c>
      <c r="J22" s="48"/>
      <c r="K22" s="45" t="str">
        <f>IFERROR(J22/H22,"%")</f>
        <v>%</v>
      </c>
      <c r="L22" s="48"/>
      <c r="M22" s="45" t="str">
        <f>IFERROR(L22/H22,"%")</f>
        <v>%</v>
      </c>
      <c r="N22" s="48"/>
      <c r="O22" s="45" t="str">
        <f>IFERROR(N22/H22,"%")</f>
        <v>%</v>
      </c>
      <c r="P22" s="48"/>
      <c r="Q22" s="45" t="str">
        <f>IFERROR(P22/H22,"%")</f>
        <v>%</v>
      </c>
      <c r="R22" s="49">
        <f>H22-J22-L22-N22-P22</f>
        <v>0</v>
      </c>
    </row>
    <row r="23" spans="2:18" ht="24.75" customHeight="1" x14ac:dyDescent="0.25">
      <c r="C23" s="24">
        <v>2</v>
      </c>
      <c r="D23" s="33"/>
      <c r="E23" s="28"/>
      <c r="F23" s="26" t="str">
        <f t="shared" ref="F23:F30" si="0">+IFERROR((H23/E23)-1,"-")</f>
        <v>-</v>
      </c>
      <c r="G23" s="47">
        <f t="shared" ref="G23:G30" si="1">ROUND(E23*80%,0)</f>
        <v>0</v>
      </c>
      <c r="H23" s="27"/>
      <c r="I23" s="44" t="str">
        <f t="shared" ref="I23:I30" si="2">IF(H23&lt;G23,"OFERTA CON PRECIO ARTIFICIALMENTE BAJO","VALOR MÍNIMO ACEPTABLE")</f>
        <v>VALOR MÍNIMO ACEPTABLE</v>
      </c>
      <c r="J23" s="48"/>
      <c r="K23" s="45" t="str">
        <f t="shared" ref="K23:K30" si="3">IFERROR(J23/H23,"%")</f>
        <v>%</v>
      </c>
      <c r="L23" s="48"/>
      <c r="M23" s="45" t="str">
        <f t="shared" ref="M23:M30" si="4">IFERROR(L23/H23,"%")</f>
        <v>%</v>
      </c>
      <c r="N23" s="48"/>
      <c r="O23" s="45" t="str">
        <f t="shared" ref="O23:O30" si="5">IFERROR(N23/H23,"%")</f>
        <v>%</v>
      </c>
      <c r="P23" s="48"/>
      <c r="Q23" s="45" t="str">
        <f t="shared" ref="Q23:Q30" si="6">IFERROR(P23/H23,"%")</f>
        <v>%</v>
      </c>
      <c r="R23" s="49">
        <f t="shared" ref="R23:R30" si="7">H23-J23-L23-N23-P23</f>
        <v>0</v>
      </c>
    </row>
    <row r="24" spans="2:18" ht="24.75" customHeight="1" x14ac:dyDescent="0.25">
      <c r="C24" s="24">
        <v>3</v>
      </c>
      <c r="D24" s="33"/>
      <c r="E24" s="28"/>
      <c r="F24" s="26" t="str">
        <f t="shared" si="0"/>
        <v>-</v>
      </c>
      <c r="G24" s="47">
        <f t="shared" si="1"/>
        <v>0</v>
      </c>
      <c r="H24" s="27"/>
      <c r="I24" s="44" t="str">
        <f t="shared" si="2"/>
        <v>VALOR MÍNIMO ACEPTABLE</v>
      </c>
      <c r="J24" s="48"/>
      <c r="K24" s="45" t="str">
        <f t="shared" si="3"/>
        <v>%</v>
      </c>
      <c r="L24" s="48"/>
      <c r="M24" s="45" t="str">
        <f t="shared" si="4"/>
        <v>%</v>
      </c>
      <c r="N24" s="48"/>
      <c r="O24" s="45" t="str">
        <f t="shared" si="5"/>
        <v>%</v>
      </c>
      <c r="P24" s="48"/>
      <c r="Q24" s="45" t="str">
        <f t="shared" si="6"/>
        <v>%</v>
      </c>
      <c r="R24" s="49">
        <f t="shared" si="7"/>
        <v>0</v>
      </c>
    </row>
    <row r="25" spans="2:18" ht="24.75" customHeight="1" x14ac:dyDescent="0.25">
      <c r="C25" s="24">
        <v>4</v>
      </c>
      <c r="D25" s="33"/>
      <c r="E25" s="28"/>
      <c r="F25" s="26" t="str">
        <f t="shared" si="0"/>
        <v>-</v>
      </c>
      <c r="G25" s="47">
        <f t="shared" si="1"/>
        <v>0</v>
      </c>
      <c r="H25" s="27"/>
      <c r="I25" s="44" t="str">
        <f t="shared" si="2"/>
        <v>VALOR MÍNIMO ACEPTABLE</v>
      </c>
      <c r="J25" s="48"/>
      <c r="K25" s="45" t="str">
        <f t="shared" si="3"/>
        <v>%</v>
      </c>
      <c r="L25" s="48"/>
      <c r="M25" s="45" t="str">
        <f t="shared" si="4"/>
        <v>%</v>
      </c>
      <c r="N25" s="48"/>
      <c r="O25" s="45" t="str">
        <f t="shared" si="5"/>
        <v>%</v>
      </c>
      <c r="P25" s="48"/>
      <c r="Q25" s="45" t="str">
        <f t="shared" si="6"/>
        <v>%</v>
      </c>
      <c r="R25" s="49">
        <f t="shared" si="7"/>
        <v>0</v>
      </c>
    </row>
    <row r="26" spans="2:18" ht="24.75" customHeight="1" x14ac:dyDescent="0.25">
      <c r="C26" s="24">
        <v>5</v>
      </c>
      <c r="D26" s="33"/>
      <c r="E26" s="28"/>
      <c r="F26" s="26" t="str">
        <f t="shared" si="0"/>
        <v>-</v>
      </c>
      <c r="G26" s="47">
        <f t="shared" si="1"/>
        <v>0</v>
      </c>
      <c r="H26" s="27"/>
      <c r="I26" s="44" t="str">
        <f t="shared" si="2"/>
        <v>VALOR MÍNIMO ACEPTABLE</v>
      </c>
      <c r="J26" s="48"/>
      <c r="K26" s="45" t="str">
        <f t="shared" si="3"/>
        <v>%</v>
      </c>
      <c r="L26" s="48"/>
      <c r="M26" s="45" t="str">
        <f t="shared" si="4"/>
        <v>%</v>
      </c>
      <c r="N26" s="48"/>
      <c r="O26" s="45" t="str">
        <f t="shared" si="5"/>
        <v>%</v>
      </c>
      <c r="P26" s="48"/>
      <c r="Q26" s="45" t="str">
        <f t="shared" si="6"/>
        <v>%</v>
      </c>
      <c r="R26" s="49">
        <f t="shared" si="7"/>
        <v>0</v>
      </c>
    </row>
    <row r="27" spans="2:18" ht="24.75" customHeight="1" x14ac:dyDescent="0.25">
      <c r="C27" s="24">
        <v>6</v>
      </c>
      <c r="D27" s="33"/>
      <c r="E27" s="28"/>
      <c r="F27" s="26" t="str">
        <f t="shared" si="0"/>
        <v>-</v>
      </c>
      <c r="G27" s="47">
        <f t="shared" si="1"/>
        <v>0</v>
      </c>
      <c r="H27" s="27"/>
      <c r="I27" s="44" t="str">
        <f t="shared" si="2"/>
        <v>VALOR MÍNIMO ACEPTABLE</v>
      </c>
      <c r="J27" s="48"/>
      <c r="K27" s="45" t="str">
        <f t="shared" si="3"/>
        <v>%</v>
      </c>
      <c r="L27" s="48"/>
      <c r="M27" s="45" t="str">
        <f t="shared" si="4"/>
        <v>%</v>
      </c>
      <c r="N27" s="48"/>
      <c r="O27" s="45" t="str">
        <f t="shared" si="5"/>
        <v>%</v>
      </c>
      <c r="P27" s="48"/>
      <c r="Q27" s="45" t="str">
        <f t="shared" si="6"/>
        <v>%</v>
      </c>
      <c r="R27" s="49">
        <f t="shared" si="7"/>
        <v>0</v>
      </c>
    </row>
    <row r="28" spans="2:18" ht="24.75" customHeight="1" x14ac:dyDescent="0.25">
      <c r="C28" s="24">
        <v>7</v>
      </c>
      <c r="D28" s="33"/>
      <c r="E28" s="28"/>
      <c r="F28" s="26" t="str">
        <f t="shared" si="0"/>
        <v>-</v>
      </c>
      <c r="G28" s="47">
        <f t="shared" si="1"/>
        <v>0</v>
      </c>
      <c r="H28" s="27"/>
      <c r="I28" s="44" t="str">
        <f t="shared" si="2"/>
        <v>VALOR MÍNIMO ACEPTABLE</v>
      </c>
      <c r="J28" s="48"/>
      <c r="K28" s="45" t="str">
        <f t="shared" si="3"/>
        <v>%</v>
      </c>
      <c r="L28" s="48"/>
      <c r="M28" s="45" t="str">
        <f t="shared" si="4"/>
        <v>%</v>
      </c>
      <c r="N28" s="48"/>
      <c r="O28" s="45" t="str">
        <f t="shared" si="5"/>
        <v>%</v>
      </c>
      <c r="P28" s="48"/>
      <c r="Q28" s="45" t="str">
        <f t="shared" si="6"/>
        <v>%</v>
      </c>
      <c r="R28" s="49">
        <f t="shared" si="7"/>
        <v>0</v>
      </c>
    </row>
    <row r="29" spans="2:18" ht="24.75" customHeight="1" x14ac:dyDescent="0.25">
      <c r="C29" s="24">
        <v>8</v>
      </c>
      <c r="D29" s="33"/>
      <c r="E29" s="28"/>
      <c r="F29" s="26" t="str">
        <f t="shared" si="0"/>
        <v>-</v>
      </c>
      <c r="G29" s="47">
        <f t="shared" si="1"/>
        <v>0</v>
      </c>
      <c r="H29" s="27"/>
      <c r="I29" s="44" t="str">
        <f t="shared" si="2"/>
        <v>VALOR MÍNIMO ACEPTABLE</v>
      </c>
      <c r="J29" s="48"/>
      <c r="K29" s="45" t="str">
        <f t="shared" si="3"/>
        <v>%</v>
      </c>
      <c r="L29" s="48"/>
      <c r="M29" s="45" t="str">
        <f t="shared" si="4"/>
        <v>%</v>
      </c>
      <c r="N29" s="48"/>
      <c r="O29" s="45" t="str">
        <f t="shared" si="5"/>
        <v>%</v>
      </c>
      <c r="P29" s="48"/>
      <c r="Q29" s="45" t="str">
        <f t="shared" si="6"/>
        <v>%</v>
      </c>
      <c r="R29" s="49">
        <f t="shared" si="7"/>
        <v>0</v>
      </c>
    </row>
    <row r="30" spans="2:18" ht="24.75" customHeight="1" x14ac:dyDescent="0.25">
      <c r="C30" s="24">
        <v>9</v>
      </c>
      <c r="D30" s="33"/>
      <c r="E30" s="28"/>
      <c r="F30" s="26" t="str">
        <f t="shared" si="0"/>
        <v>-</v>
      </c>
      <c r="G30" s="47">
        <f t="shared" si="1"/>
        <v>0</v>
      </c>
      <c r="H30" s="27"/>
      <c r="I30" s="44" t="str">
        <f t="shared" si="2"/>
        <v>VALOR MÍNIMO ACEPTABLE</v>
      </c>
      <c r="J30" s="48"/>
      <c r="K30" s="45" t="str">
        <f t="shared" si="3"/>
        <v>%</v>
      </c>
      <c r="L30" s="48"/>
      <c r="M30" s="45" t="str">
        <f t="shared" si="4"/>
        <v>%</v>
      </c>
      <c r="N30" s="48"/>
      <c r="O30" s="45" t="str">
        <f t="shared" si="5"/>
        <v>%</v>
      </c>
      <c r="P30" s="48"/>
      <c r="Q30" s="45" t="str">
        <f t="shared" si="6"/>
        <v>%</v>
      </c>
      <c r="R30" s="49">
        <f t="shared" si="7"/>
        <v>0</v>
      </c>
    </row>
    <row r="31" spans="2:18" ht="24.75" customHeight="1" x14ac:dyDescent="0.25">
      <c r="C31" s="24">
        <v>10</v>
      </c>
      <c r="D31" s="33"/>
      <c r="E31" s="28"/>
      <c r="F31" s="26" t="str">
        <f t="shared" ref="F31:F104" si="8">+IFERROR((H31/E31)-1,"-")</f>
        <v>-</v>
      </c>
      <c r="G31" s="47">
        <f t="shared" ref="G31:G104" si="9">ROUND(E31*80%,0)</f>
        <v>0</v>
      </c>
      <c r="H31" s="27"/>
      <c r="I31" s="44" t="str">
        <f t="shared" ref="I31:I104" si="10">IF(H31&lt;G31,"OFERTA CON PRECIO ARTIFICIALMENTE BAJO","VALOR MÍNIMO ACEPTABLE")</f>
        <v>VALOR MÍNIMO ACEPTABLE</v>
      </c>
      <c r="J31" s="48"/>
      <c r="K31" s="45" t="str">
        <f t="shared" ref="K31:K104" si="11">IFERROR(J31/H31,"%")</f>
        <v>%</v>
      </c>
      <c r="L31" s="48"/>
      <c r="M31" s="45" t="str">
        <f t="shared" ref="M31:M104" si="12">IFERROR(L31/H31,"%")</f>
        <v>%</v>
      </c>
      <c r="N31" s="48"/>
      <c r="O31" s="45" t="str">
        <f t="shared" ref="O31:O104" si="13">IFERROR(N31/H31,"%")</f>
        <v>%</v>
      </c>
      <c r="P31" s="48"/>
      <c r="Q31" s="45" t="str">
        <f t="shared" ref="Q31:Q104" si="14">IFERROR(P31/H31,"%")</f>
        <v>%</v>
      </c>
      <c r="R31" s="49">
        <f t="shared" ref="R31:R104" si="15">H31-J31-L31-N31-P31</f>
        <v>0</v>
      </c>
    </row>
    <row r="32" spans="2:18" ht="24.75" customHeight="1" x14ac:dyDescent="0.25">
      <c r="C32" s="24">
        <v>11</v>
      </c>
      <c r="D32" s="33"/>
      <c r="E32" s="28"/>
      <c r="F32" s="26" t="str">
        <f t="shared" si="8"/>
        <v>-</v>
      </c>
      <c r="G32" s="47">
        <f t="shared" si="9"/>
        <v>0</v>
      </c>
      <c r="H32" s="27"/>
      <c r="I32" s="44" t="str">
        <f t="shared" si="10"/>
        <v>VALOR MÍNIMO ACEPTABLE</v>
      </c>
      <c r="J32" s="48"/>
      <c r="K32" s="45" t="str">
        <f t="shared" si="11"/>
        <v>%</v>
      </c>
      <c r="L32" s="48"/>
      <c r="M32" s="45" t="str">
        <f t="shared" si="12"/>
        <v>%</v>
      </c>
      <c r="N32" s="48"/>
      <c r="O32" s="45" t="str">
        <f t="shared" si="13"/>
        <v>%</v>
      </c>
      <c r="P32" s="48"/>
      <c r="Q32" s="45" t="str">
        <f t="shared" si="14"/>
        <v>%</v>
      </c>
      <c r="R32" s="49">
        <f t="shared" si="15"/>
        <v>0</v>
      </c>
    </row>
    <row r="33" spans="3:18" ht="24.75" customHeight="1" x14ac:dyDescent="0.25">
      <c r="C33" s="24">
        <v>12</v>
      </c>
      <c r="D33" s="33"/>
      <c r="E33" s="28"/>
      <c r="F33" s="26" t="str">
        <f t="shared" si="8"/>
        <v>-</v>
      </c>
      <c r="G33" s="47">
        <f t="shared" si="9"/>
        <v>0</v>
      </c>
      <c r="H33" s="27"/>
      <c r="I33" s="44" t="str">
        <f t="shared" si="10"/>
        <v>VALOR MÍNIMO ACEPTABLE</v>
      </c>
      <c r="J33" s="48"/>
      <c r="K33" s="45" t="str">
        <f t="shared" si="11"/>
        <v>%</v>
      </c>
      <c r="L33" s="48"/>
      <c r="M33" s="45" t="str">
        <f t="shared" si="12"/>
        <v>%</v>
      </c>
      <c r="N33" s="48"/>
      <c r="O33" s="45" t="str">
        <f t="shared" si="13"/>
        <v>%</v>
      </c>
      <c r="P33" s="48"/>
      <c r="Q33" s="45" t="str">
        <f t="shared" si="14"/>
        <v>%</v>
      </c>
      <c r="R33" s="49">
        <f t="shared" si="15"/>
        <v>0</v>
      </c>
    </row>
    <row r="34" spans="3:18" ht="24.75" customHeight="1" x14ac:dyDescent="0.25">
      <c r="C34" s="24">
        <v>13</v>
      </c>
      <c r="D34" s="33"/>
      <c r="E34" s="28"/>
      <c r="F34" s="26" t="str">
        <f t="shared" si="8"/>
        <v>-</v>
      </c>
      <c r="G34" s="47">
        <f t="shared" si="9"/>
        <v>0</v>
      </c>
      <c r="H34" s="27"/>
      <c r="I34" s="44" t="str">
        <f t="shared" si="10"/>
        <v>VALOR MÍNIMO ACEPTABLE</v>
      </c>
      <c r="J34" s="48"/>
      <c r="K34" s="45" t="str">
        <f t="shared" si="11"/>
        <v>%</v>
      </c>
      <c r="L34" s="48"/>
      <c r="M34" s="45" t="str">
        <f t="shared" si="12"/>
        <v>%</v>
      </c>
      <c r="N34" s="48"/>
      <c r="O34" s="45" t="str">
        <f t="shared" si="13"/>
        <v>%</v>
      </c>
      <c r="P34" s="48"/>
      <c r="Q34" s="45" t="str">
        <f t="shared" si="14"/>
        <v>%</v>
      </c>
      <c r="R34" s="49">
        <f t="shared" si="15"/>
        <v>0</v>
      </c>
    </row>
    <row r="35" spans="3:18" ht="24.75" customHeight="1" x14ac:dyDescent="0.25">
      <c r="C35" s="24">
        <v>14</v>
      </c>
      <c r="D35" s="33"/>
      <c r="E35" s="28"/>
      <c r="F35" s="26" t="str">
        <f t="shared" si="8"/>
        <v>-</v>
      </c>
      <c r="G35" s="47">
        <f t="shared" si="9"/>
        <v>0</v>
      </c>
      <c r="H35" s="27"/>
      <c r="I35" s="44" t="str">
        <f t="shared" si="10"/>
        <v>VALOR MÍNIMO ACEPTABLE</v>
      </c>
      <c r="J35" s="48"/>
      <c r="K35" s="45" t="str">
        <f t="shared" si="11"/>
        <v>%</v>
      </c>
      <c r="L35" s="48"/>
      <c r="M35" s="45" t="str">
        <f t="shared" si="12"/>
        <v>%</v>
      </c>
      <c r="N35" s="48"/>
      <c r="O35" s="45" t="str">
        <f t="shared" si="13"/>
        <v>%</v>
      </c>
      <c r="P35" s="48"/>
      <c r="Q35" s="45" t="str">
        <f t="shared" si="14"/>
        <v>%</v>
      </c>
      <c r="R35" s="49">
        <f t="shared" si="15"/>
        <v>0</v>
      </c>
    </row>
    <row r="36" spans="3:18" ht="24.75" customHeight="1" x14ac:dyDescent="0.25">
      <c r="C36" s="24">
        <v>15</v>
      </c>
      <c r="D36" s="33"/>
      <c r="E36" s="28"/>
      <c r="F36" s="26" t="str">
        <f t="shared" si="8"/>
        <v>-</v>
      </c>
      <c r="G36" s="47">
        <f t="shared" si="9"/>
        <v>0</v>
      </c>
      <c r="H36" s="27"/>
      <c r="I36" s="44" t="str">
        <f t="shared" si="10"/>
        <v>VALOR MÍNIMO ACEPTABLE</v>
      </c>
      <c r="J36" s="48"/>
      <c r="K36" s="45" t="str">
        <f t="shared" si="11"/>
        <v>%</v>
      </c>
      <c r="L36" s="48"/>
      <c r="M36" s="45" t="str">
        <f t="shared" si="12"/>
        <v>%</v>
      </c>
      <c r="N36" s="48"/>
      <c r="O36" s="45" t="str">
        <f t="shared" si="13"/>
        <v>%</v>
      </c>
      <c r="P36" s="48"/>
      <c r="Q36" s="45" t="str">
        <f t="shared" si="14"/>
        <v>%</v>
      </c>
      <c r="R36" s="49">
        <f t="shared" si="15"/>
        <v>0</v>
      </c>
    </row>
    <row r="37" spans="3:18" ht="24.75" customHeight="1" x14ac:dyDescent="0.25">
      <c r="C37" s="24">
        <v>16</v>
      </c>
      <c r="D37" s="33"/>
      <c r="E37" s="28"/>
      <c r="F37" s="26" t="str">
        <f t="shared" si="8"/>
        <v>-</v>
      </c>
      <c r="G37" s="47">
        <f t="shared" si="9"/>
        <v>0</v>
      </c>
      <c r="H37" s="27"/>
      <c r="I37" s="44" t="str">
        <f t="shared" si="10"/>
        <v>VALOR MÍNIMO ACEPTABLE</v>
      </c>
      <c r="J37" s="48"/>
      <c r="K37" s="45" t="str">
        <f t="shared" si="11"/>
        <v>%</v>
      </c>
      <c r="L37" s="48"/>
      <c r="M37" s="45" t="str">
        <f t="shared" si="12"/>
        <v>%</v>
      </c>
      <c r="N37" s="48"/>
      <c r="O37" s="45" t="str">
        <f t="shared" si="13"/>
        <v>%</v>
      </c>
      <c r="P37" s="48"/>
      <c r="Q37" s="45" t="str">
        <f t="shared" si="14"/>
        <v>%</v>
      </c>
      <c r="R37" s="49">
        <f t="shared" si="15"/>
        <v>0</v>
      </c>
    </row>
    <row r="38" spans="3:18" ht="24.75" customHeight="1" x14ac:dyDescent="0.25">
      <c r="C38" s="24">
        <v>17</v>
      </c>
      <c r="D38" s="33"/>
      <c r="E38" s="28"/>
      <c r="F38" s="26" t="str">
        <f t="shared" si="8"/>
        <v>-</v>
      </c>
      <c r="G38" s="47">
        <f t="shared" si="9"/>
        <v>0</v>
      </c>
      <c r="H38" s="27"/>
      <c r="I38" s="44" t="str">
        <f t="shared" si="10"/>
        <v>VALOR MÍNIMO ACEPTABLE</v>
      </c>
      <c r="J38" s="48"/>
      <c r="K38" s="45" t="str">
        <f t="shared" si="11"/>
        <v>%</v>
      </c>
      <c r="L38" s="48"/>
      <c r="M38" s="45" t="str">
        <f t="shared" si="12"/>
        <v>%</v>
      </c>
      <c r="N38" s="48"/>
      <c r="O38" s="45" t="str">
        <f t="shared" si="13"/>
        <v>%</v>
      </c>
      <c r="P38" s="48"/>
      <c r="Q38" s="45" t="str">
        <f t="shared" si="14"/>
        <v>%</v>
      </c>
      <c r="R38" s="49">
        <f t="shared" si="15"/>
        <v>0</v>
      </c>
    </row>
    <row r="39" spans="3:18" ht="24.75" customHeight="1" x14ac:dyDescent="0.25">
      <c r="C39" s="24">
        <v>18</v>
      </c>
      <c r="D39" s="33"/>
      <c r="E39" s="28"/>
      <c r="F39" s="26" t="str">
        <f t="shared" si="8"/>
        <v>-</v>
      </c>
      <c r="G39" s="47">
        <f t="shared" si="9"/>
        <v>0</v>
      </c>
      <c r="H39" s="27"/>
      <c r="I39" s="44" t="str">
        <f t="shared" si="10"/>
        <v>VALOR MÍNIMO ACEPTABLE</v>
      </c>
      <c r="J39" s="48"/>
      <c r="K39" s="45" t="str">
        <f t="shared" si="11"/>
        <v>%</v>
      </c>
      <c r="L39" s="48"/>
      <c r="M39" s="45" t="str">
        <f t="shared" si="12"/>
        <v>%</v>
      </c>
      <c r="N39" s="48"/>
      <c r="O39" s="45" t="str">
        <f t="shared" si="13"/>
        <v>%</v>
      </c>
      <c r="P39" s="48"/>
      <c r="Q39" s="45" t="str">
        <f t="shared" si="14"/>
        <v>%</v>
      </c>
      <c r="R39" s="49">
        <f t="shared" si="15"/>
        <v>0</v>
      </c>
    </row>
    <row r="40" spans="3:18" ht="24.75" customHeight="1" x14ac:dyDescent="0.25">
      <c r="C40" s="24">
        <v>19</v>
      </c>
      <c r="D40" s="33"/>
      <c r="E40" s="28"/>
      <c r="F40" s="26" t="str">
        <f t="shared" si="8"/>
        <v>-</v>
      </c>
      <c r="G40" s="47">
        <f t="shared" si="9"/>
        <v>0</v>
      </c>
      <c r="H40" s="27"/>
      <c r="I40" s="44" t="str">
        <f t="shared" si="10"/>
        <v>VALOR MÍNIMO ACEPTABLE</v>
      </c>
      <c r="J40" s="48"/>
      <c r="K40" s="45" t="str">
        <f t="shared" si="11"/>
        <v>%</v>
      </c>
      <c r="L40" s="48"/>
      <c r="M40" s="45" t="str">
        <f t="shared" si="12"/>
        <v>%</v>
      </c>
      <c r="N40" s="48"/>
      <c r="O40" s="45" t="str">
        <f t="shared" si="13"/>
        <v>%</v>
      </c>
      <c r="P40" s="48"/>
      <c r="Q40" s="45" t="str">
        <f t="shared" si="14"/>
        <v>%</v>
      </c>
      <c r="R40" s="49">
        <f t="shared" si="15"/>
        <v>0</v>
      </c>
    </row>
    <row r="41" spans="3:18" ht="24.75" customHeight="1" x14ac:dyDescent="0.25">
      <c r="C41" s="24">
        <v>20</v>
      </c>
      <c r="D41" s="33"/>
      <c r="E41" s="28"/>
      <c r="F41" s="26" t="str">
        <f t="shared" si="8"/>
        <v>-</v>
      </c>
      <c r="G41" s="47">
        <f t="shared" si="9"/>
        <v>0</v>
      </c>
      <c r="H41" s="27"/>
      <c r="I41" s="44" t="str">
        <f t="shared" si="10"/>
        <v>VALOR MÍNIMO ACEPTABLE</v>
      </c>
      <c r="J41" s="48"/>
      <c r="K41" s="45" t="str">
        <f t="shared" si="11"/>
        <v>%</v>
      </c>
      <c r="L41" s="48"/>
      <c r="M41" s="45" t="str">
        <f t="shared" si="12"/>
        <v>%</v>
      </c>
      <c r="N41" s="48"/>
      <c r="O41" s="45" t="str">
        <f t="shared" si="13"/>
        <v>%</v>
      </c>
      <c r="P41" s="48"/>
      <c r="Q41" s="45" t="str">
        <f t="shared" si="14"/>
        <v>%</v>
      </c>
      <c r="R41" s="49">
        <f t="shared" si="15"/>
        <v>0</v>
      </c>
    </row>
    <row r="42" spans="3:18" ht="24.75" customHeight="1" x14ac:dyDescent="0.25">
      <c r="C42" s="24">
        <v>21</v>
      </c>
      <c r="D42" s="33"/>
      <c r="E42" s="28"/>
      <c r="F42" s="26" t="str">
        <f t="shared" si="8"/>
        <v>-</v>
      </c>
      <c r="G42" s="47">
        <f t="shared" si="9"/>
        <v>0</v>
      </c>
      <c r="H42" s="27"/>
      <c r="I42" s="44" t="str">
        <f t="shared" si="10"/>
        <v>VALOR MÍNIMO ACEPTABLE</v>
      </c>
      <c r="J42" s="48"/>
      <c r="K42" s="45" t="str">
        <f t="shared" si="11"/>
        <v>%</v>
      </c>
      <c r="L42" s="48"/>
      <c r="M42" s="45" t="str">
        <f t="shared" si="12"/>
        <v>%</v>
      </c>
      <c r="N42" s="48"/>
      <c r="O42" s="45" t="str">
        <f t="shared" si="13"/>
        <v>%</v>
      </c>
      <c r="P42" s="48"/>
      <c r="Q42" s="45" t="str">
        <f t="shared" si="14"/>
        <v>%</v>
      </c>
      <c r="R42" s="49">
        <f t="shared" si="15"/>
        <v>0</v>
      </c>
    </row>
    <row r="43" spans="3:18" ht="24.75" customHeight="1" x14ac:dyDescent="0.25">
      <c r="C43" s="24">
        <v>22</v>
      </c>
      <c r="D43" s="33"/>
      <c r="E43" s="28"/>
      <c r="F43" s="26" t="str">
        <f t="shared" si="8"/>
        <v>-</v>
      </c>
      <c r="G43" s="47">
        <f t="shared" si="9"/>
        <v>0</v>
      </c>
      <c r="H43" s="27"/>
      <c r="I43" s="44" t="str">
        <f t="shared" si="10"/>
        <v>VALOR MÍNIMO ACEPTABLE</v>
      </c>
      <c r="J43" s="48"/>
      <c r="K43" s="45" t="str">
        <f t="shared" si="11"/>
        <v>%</v>
      </c>
      <c r="L43" s="48"/>
      <c r="M43" s="45" t="str">
        <f t="shared" si="12"/>
        <v>%</v>
      </c>
      <c r="N43" s="48"/>
      <c r="O43" s="45" t="str">
        <f t="shared" si="13"/>
        <v>%</v>
      </c>
      <c r="P43" s="48"/>
      <c r="Q43" s="45" t="str">
        <f t="shared" si="14"/>
        <v>%</v>
      </c>
      <c r="R43" s="49">
        <f t="shared" si="15"/>
        <v>0</v>
      </c>
    </row>
    <row r="44" spans="3:18" ht="24.75" customHeight="1" x14ac:dyDescent="0.25">
      <c r="C44" s="24">
        <v>23</v>
      </c>
      <c r="D44" s="33"/>
      <c r="E44" s="28"/>
      <c r="F44" s="26" t="str">
        <f t="shared" si="8"/>
        <v>-</v>
      </c>
      <c r="G44" s="47">
        <f t="shared" si="9"/>
        <v>0</v>
      </c>
      <c r="H44" s="27"/>
      <c r="I44" s="44" t="str">
        <f t="shared" si="10"/>
        <v>VALOR MÍNIMO ACEPTABLE</v>
      </c>
      <c r="J44" s="48"/>
      <c r="K44" s="45" t="str">
        <f t="shared" si="11"/>
        <v>%</v>
      </c>
      <c r="L44" s="48"/>
      <c r="M44" s="45" t="str">
        <f t="shared" si="12"/>
        <v>%</v>
      </c>
      <c r="N44" s="48"/>
      <c r="O44" s="45" t="str">
        <f t="shared" si="13"/>
        <v>%</v>
      </c>
      <c r="P44" s="48"/>
      <c r="Q44" s="45" t="str">
        <f t="shared" si="14"/>
        <v>%</v>
      </c>
      <c r="R44" s="49">
        <f t="shared" si="15"/>
        <v>0</v>
      </c>
    </row>
    <row r="45" spans="3:18" ht="24.75" customHeight="1" x14ac:dyDescent="0.25">
      <c r="C45" s="24">
        <v>24</v>
      </c>
      <c r="D45" s="33"/>
      <c r="E45" s="28"/>
      <c r="F45" s="26" t="str">
        <f t="shared" si="8"/>
        <v>-</v>
      </c>
      <c r="G45" s="47">
        <f t="shared" si="9"/>
        <v>0</v>
      </c>
      <c r="H45" s="27"/>
      <c r="I45" s="44" t="str">
        <f t="shared" si="10"/>
        <v>VALOR MÍNIMO ACEPTABLE</v>
      </c>
      <c r="J45" s="48"/>
      <c r="K45" s="45" t="str">
        <f t="shared" si="11"/>
        <v>%</v>
      </c>
      <c r="L45" s="48"/>
      <c r="M45" s="45" t="str">
        <f t="shared" si="12"/>
        <v>%</v>
      </c>
      <c r="N45" s="48"/>
      <c r="O45" s="45" t="str">
        <f t="shared" si="13"/>
        <v>%</v>
      </c>
      <c r="P45" s="48"/>
      <c r="Q45" s="45" t="str">
        <f t="shared" si="14"/>
        <v>%</v>
      </c>
      <c r="R45" s="49">
        <f t="shared" si="15"/>
        <v>0</v>
      </c>
    </row>
    <row r="46" spans="3:18" ht="24.75" customHeight="1" x14ac:dyDescent="0.25">
      <c r="C46" s="24">
        <v>25</v>
      </c>
      <c r="D46" s="33"/>
      <c r="E46" s="28"/>
      <c r="F46" s="26" t="str">
        <f t="shared" si="8"/>
        <v>-</v>
      </c>
      <c r="G46" s="47">
        <f t="shared" si="9"/>
        <v>0</v>
      </c>
      <c r="H46" s="27"/>
      <c r="I46" s="44" t="str">
        <f t="shared" si="10"/>
        <v>VALOR MÍNIMO ACEPTABLE</v>
      </c>
      <c r="J46" s="48"/>
      <c r="K46" s="45" t="str">
        <f t="shared" si="11"/>
        <v>%</v>
      </c>
      <c r="L46" s="48"/>
      <c r="M46" s="45" t="str">
        <f t="shared" si="12"/>
        <v>%</v>
      </c>
      <c r="N46" s="48"/>
      <c r="O46" s="45" t="str">
        <f t="shared" si="13"/>
        <v>%</v>
      </c>
      <c r="P46" s="48"/>
      <c r="Q46" s="45" t="str">
        <f t="shared" si="14"/>
        <v>%</v>
      </c>
      <c r="R46" s="49">
        <f t="shared" si="15"/>
        <v>0</v>
      </c>
    </row>
    <row r="47" spans="3:18" ht="24.75" customHeight="1" x14ac:dyDescent="0.25">
      <c r="C47" s="24">
        <v>26</v>
      </c>
      <c r="D47" s="33"/>
      <c r="E47" s="28"/>
      <c r="F47" s="26" t="str">
        <f t="shared" si="8"/>
        <v>-</v>
      </c>
      <c r="G47" s="47">
        <f t="shared" si="9"/>
        <v>0</v>
      </c>
      <c r="H47" s="27"/>
      <c r="I47" s="44" t="str">
        <f t="shared" si="10"/>
        <v>VALOR MÍNIMO ACEPTABLE</v>
      </c>
      <c r="J47" s="48"/>
      <c r="K47" s="45" t="str">
        <f t="shared" si="11"/>
        <v>%</v>
      </c>
      <c r="L47" s="48"/>
      <c r="M47" s="45" t="str">
        <f t="shared" si="12"/>
        <v>%</v>
      </c>
      <c r="N47" s="48"/>
      <c r="O47" s="45" t="str">
        <f t="shared" si="13"/>
        <v>%</v>
      </c>
      <c r="P47" s="48"/>
      <c r="Q47" s="45" t="str">
        <f t="shared" si="14"/>
        <v>%</v>
      </c>
      <c r="R47" s="49">
        <f t="shared" si="15"/>
        <v>0</v>
      </c>
    </row>
    <row r="48" spans="3:18" ht="24.75" customHeight="1" x14ac:dyDescent="0.25">
      <c r="C48" s="24">
        <v>27</v>
      </c>
      <c r="D48" s="33"/>
      <c r="E48" s="28"/>
      <c r="F48" s="26" t="str">
        <f t="shared" si="8"/>
        <v>-</v>
      </c>
      <c r="G48" s="47">
        <f t="shared" si="9"/>
        <v>0</v>
      </c>
      <c r="H48" s="27"/>
      <c r="I48" s="44" t="str">
        <f t="shared" si="10"/>
        <v>VALOR MÍNIMO ACEPTABLE</v>
      </c>
      <c r="J48" s="48"/>
      <c r="K48" s="45" t="str">
        <f t="shared" si="11"/>
        <v>%</v>
      </c>
      <c r="L48" s="48"/>
      <c r="M48" s="45" t="str">
        <f t="shared" si="12"/>
        <v>%</v>
      </c>
      <c r="N48" s="48"/>
      <c r="O48" s="45" t="str">
        <f t="shared" si="13"/>
        <v>%</v>
      </c>
      <c r="P48" s="48"/>
      <c r="Q48" s="45" t="str">
        <f t="shared" si="14"/>
        <v>%</v>
      </c>
      <c r="R48" s="49">
        <f t="shared" si="15"/>
        <v>0</v>
      </c>
    </row>
    <row r="49" spans="3:18" ht="24.75" customHeight="1" x14ac:dyDescent="0.25">
      <c r="C49" s="24">
        <v>28</v>
      </c>
      <c r="D49" s="33"/>
      <c r="E49" s="28"/>
      <c r="F49" s="26" t="str">
        <f t="shared" si="8"/>
        <v>-</v>
      </c>
      <c r="G49" s="47">
        <f t="shared" si="9"/>
        <v>0</v>
      </c>
      <c r="H49" s="27"/>
      <c r="I49" s="44" t="str">
        <f t="shared" si="10"/>
        <v>VALOR MÍNIMO ACEPTABLE</v>
      </c>
      <c r="J49" s="48"/>
      <c r="K49" s="45" t="str">
        <f t="shared" si="11"/>
        <v>%</v>
      </c>
      <c r="L49" s="48"/>
      <c r="M49" s="45" t="str">
        <f t="shared" si="12"/>
        <v>%</v>
      </c>
      <c r="N49" s="48"/>
      <c r="O49" s="45" t="str">
        <f t="shared" si="13"/>
        <v>%</v>
      </c>
      <c r="P49" s="48"/>
      <c r="Q49" s="45" t="str">
        <f t="shared" si="14"/>
        <v>%</v>
      </c>
      <c r="R49" s="49">
        <f t="shared" si="15"/>
        <v>0</v>
      </c>
    </row>
    <row r="50" spans="3:18" ht="24.75" customHeight="1" x14ac:dyDescent="0.25">
      <c r="C50" s="24">
        <v>29</v>
      </c>
      <c r="D50" s="33"/>
      <c r="E50" s="28"/>
      <c r="F50" s="26" t="str">
        <f t="shared" si="8"/>
        <v>-</v>
      </c>
      <c r="G50" s="47">
        <f t="shared" si="9"/>
        <v>0</v>
      </c>
      <c r="H50" s="27"/>
      <c r="I50" s="44" t="str">
        <f t="shared" si="10"/>
        <v>VALOR MÍNIMO ACEPTABLE</v>
      </c>
      <c r="J50" s="48"/>
      <c r="K50" s="45" t="str">
        <f t="shared" si="11"/>
        <v>%</v>
      </c>
      <c r="L50" s="48"/>
      <c r="M50" s="45" t="str">
        <f t="shared" si="12"/>
        <v>%</v>
      </c>
      <c r="N50" s="48"/>
      <c r="O50" s="45" t="str">
        <f t="shared" si="13"/>
        <v>%</v>
      </c>
      <c r="P50" s="48"/>
      <c r="Q50" s="45" t="str">
        <f t="shared" si="14"/>
        <v>%</v>
      </c>
      <c r="R50" s="49">
        <f t="shared" si="15"/>
        <v>0</v>
      </c>
    </row>
    <row r="51" spans="3:18" ht="24.75" customHeight="1" x14ac:dyDescent="0.25">
      <c r="C51" s="24">
        <v>30</v>
      </c>
      <c r="D51" s="33"/>
      <c r="E51" s="28"/>
      <c r="F51" s="26" t="str">
        <f t="shared" si="8"/>
        <v>-</v>
      </c>
      <c r="G51" s="47">
        <f t="shared" si="9"/>
        <v>0</v>
      </c>
      <c r="H51" s="27"/>
      <c r="I51" s="44" t="str">
        <f t="shared" si="10"/>
        <v>VALOR MÍNIMO ACEPTABLE</v>
      </c>
      <c r="J51" s="48"/>
      <c r="K51" s="45" t="str">
        <f t="shared" si="11"/>
        <v>%</v>
      </c>
      <c r="L51" s="48"/>
      <c r="M51" s="45" t="str">
        <f t="shared" si="12"/>
        <v>%</v>
      </c>
      <c r="N51" s="48"/>
      <c r="O51" s="45" t="str">
        <f t="shared" si="13"/>
        <v>%</v>
      </c>
      <c r="P51" s="48"/>
      <c r="Q51" s="45" t="str">
        <f t="shared" si="14"/>
        <v>%</v>
      </c>
      <c r="R51" s="49">
        <f t="shared" si="15"/>
        <v>0</v>
      </c>
    </row>
    <row r="52" spans="3:18" ht="24.75" customHeight="1" x14ac:dyDescent="0.25">
      <c r="C52" s="24">
        <v>31</v>
      </c>
      <c r="D52" s="33"/>
      <c r="E52" s="28"/>
      <c r="F52" s="26" t="str">
        <f t="shared" si="8"/>
        <v>-</v>
      </c>
      <c r="G52" s="47">
        <f t="shared" si="9"/>
        <v>0</v>
      </c>
      <c r="H52" s="27"/>
      <c r="I52" s="44" t="str">
        <f t="shared" si="10"/>
        <v>VALOR MÍNIMO ACEPTABLE</v>
      </c>
      <c r="J52" s="48"/>
      <c r="K52" s="45" t="str">
        <f t="shared" si="11"/>
        <v>%</v>
      </c>
      <c r="L52" s="48"/>
      <c r="M52" s="45" t="str">
        <f t="shared" si="12"/>
        <v>%</v>
      </c>
      <c r="N52" s="48"/>
      <c r="O52" s="45" t="str">
        <f t="shared" si="13"/>
        <v>%</v>
      </c>
      <c r="P52" s="48"/>
      <c r="Q52" s="45" t="str">
        <f t="shared" si="14"/>
        <v>%</v>
      </c>
      <c r="R52" s="49">
        <f t="shared" si="15"/>
        <v>0</v>
      </c>
    </row>
    <row r="53" spans="3:18" ht="24.75" customHeight="1" x14ac:dyDescent="0.25">
      <c r="C53" s="24">
        <v>32</v>
      </c>
      <c r="D53" s="33"/>
      <c r="E53" s="28"/>
      <c r="F53" s="26" t="str">
        <f t="shared" ref="F53:F75" si="16">+IFERROR((H53/E53)-1,"-")</f>
        <v>-</v>
      </c>
      <c r="G53" s="47">
        <f t="shared" ref="G53:G75" si="17">ROUND(E53*80%,0)</f>
        <v>0</v>
      </c>
      <c r="H53" s="27"/>
      <c r="I53" s="44" t="str">
        <f t="shared" ref="I53:I75" si="18">IF(H53&lt;G53,"OFERTA CON PRECIO ARTIFICIALMENTE BAJO","VALOR MÍNIMO ACEPTABLE")</f>
        <v>VALOR MÍNIMO ACEPTABLE</v>
      </c>
      <c r="J53" s="48"/>
      <c r="K53" s="45" t="str">
        <f t="shared" ref="K53:K75" si="19">IFERROR(J53/H53,"%")</f>
        <v>%</v>
      </c>
      <c r="L53" s="48"/>
      <c r="M53" s="45" t="str">
        <f t="shared" ref="M53:M75" si="20">IFERROR(L53/H53,"%")</f>
        <v>%</v>
      </c>
      <c r="N53" s="48"/>
      <c r="O53" s="45" t="str">
        <f t="shared" ref="O53:O75" si="21">IFERROR(N53/H53,"%")</f>
        <v>%</v>
      </c>
      <c r="P53" s="48"/>
      <c r="Q53" s="45" t="str">
        <f t="shared" ref="Q53:Q75" si="22">IFERROR(P53/H53,"%")</f>
        <v>%</v>
      </c>
      <c r="R53" s="49">
        <f t="shared" ref="R53:R75" si="23">H53-J53-L53-N53-P53</f>
        <v>0</v>
      </c>
    </row>
    <row r="54" spans="3:18" ht="24.75" customHeight="1" x14ac:dyDescent="0.25">
      <c r="C54" s="24">
        <v>33</v>
      </c>
      <c r="D54" s="33"/>
      <c r="E54" s="28"/>
      <c r="F54" s="26" t="str">
        <f t="shared" si="16"/>
        <v>-</v>
      </c>
      <c r="G54" s="47">
        <f t="shared" si="17"/>
        <v>0</v>
      </c>
      <c r="H54" s="27"/>
      <c r="I54" s="44" t="str">
        <f t="shared" si="18"/>
        <v>VALOR MÍNIMO ACEPTABLE</v>
      </c>
      <c r="J54" s="48"/>
      <c r="K54" s="45" t="str">
        <f t="shared" si="19"/>
        <v>%</v>
      </c>
      <c r="L54" s="48"/>
      <c r="M54" s="45" t="str">
        <f t="shared" si="20"/>
        <v>%</v>
      </c>
      <c r="N54" s="48"/>
      <c r="O54" s="45" t="str">
        <f t="shared" si="21"/>
        <v>%</v>
      </c>
      <c r="P54" s="48"/>
      <c r="Q54" s="45" t="str">
        <f t="shared" si="22"/>
        <v>%</v>
      </c>
      <c r="R54" s="49">
        <f t="shared" si="23"/>
        <v>0</v>
      </c>
    </row>
    <row r="55" spans="3:18" ht="24.75" customHeight="1" x14ac:dyDescent="0.25">
      <c r="C55" s="24">
        <v>34</v>
      </c>
      <c r="D55" s="33"/>
      <c r="E55" s="28"/>
      <c r="F55" s="26" t="str">
        <f t="shared" si="16"/>
        <v>-</v>
      </c>
      <c r="G55" s="47">
        <f t="shared" si="17"/>
        <v>0</v>
      </c>
      <c r="H55" s="27"/>
      <c r="I55" s="44" t="str">
        <f t="shared" si="18"/>
        <v>VALOR MÍNIMO ACEPTABLE</v>
      </c>
      <c r="J55" s="48"/>
      <c r="K55" s="45" t="str">
        <f t="shared" si="19"/>
        <v>%</v>
      </c>
      <c r="L55" s="48"/>
      <c r="M55" s="45" t="str">
        <f t="shared" si="20"/>
        <v>%</v>
      </c>
      <c r="N55" s="48"/>
      <c r="O55" s="45" t="str">
        <f t="shared" si="21"/>
        <v>%</v>
      </c>
      <c r="P55" s="48"/>
      <c r="Q55" s="45" t="str">
        <f t="shared" si="22"/>
        <v>%</v>
      </c>
      <c r="R55" s="49">
        <f t="shared" si="23"/>
        <v>0</v>
      </c>
    </row>
    <row r="56" spans="3:18" ht="24.75" customHeight="1" x14ac:dyDescent="0.25">
      <c r="C56" s="24">
        <v>35</v>
      </c>
      <c r="D56" s="33"/>
      <c r="E56" s="28"/>
      <c r="F56" s="26" t="str">
        <f t="shared" si="16"/>
        <v>-</v>
      </c>
      <c r="G56" s="47">
        <f t="shared" si="17"/>
        <v>0</v>
      </c>
      <c r="H56" s="27"/>
      <c r="I56" s="44" t="str">
        <f t="shared" si="18"/>
        <v>VALOR MÍNIMO ACEPTABLE</v>
      </c>
      <c r="J56" s="48"/>
      <c r="K56" s="45" t="str">
        <f t="shared" si="19"/>
        <v>%</v>
      </c>
      <c r="L56" s="48"/>
      <c r="M56" s="45" t="str">
        <f t="shared" si="20"/>
        <v>%</v>
      </c>
      <c r="N56" s="48"/>
      <c r="O56" s="45" t="str">
        <f t="shared" si="21"/>
        <v>%</v>
      </c>
      <c r="P56" s="48"/>
      <c r="Q56" s="45" t="str">
        <f t="shared" si="22"/>
        <v>%</v>
      </c>
      <c r="R56" s="49">
        <f t="shared" si="23"/>
        <v>0</v>
      </c>
    </row>
    <row r="57" spans="3:18" ht="24.75" customHeight="1" x14ac:dyDescent="0.25">
      <c r="C57" s="24">
        <v>36</v>
      </c>
      <c r="D57" s="33"/>
      <c r="E57" s="28"/>
      <c r="F57" s="26" t="str">
        <f t="shared" si="16"/>
        <v>-</v>
      </c>
      <c r="G57" s="47">
        <f t="shared" si="17"/>
        <v>0</v>
      </c>
      <c r="H57" s="27"/>
      <c r="I57" s="44" t="str">
        <f t="shared" si="18"/>
        <v>VALOR MÍNIMO ACEPTABLE</v>
      </c>
      <c r="J57" s="48"/>
      <c r="K57" s="45" t="str">
        <f t="shared" si="19"/>
        <v>%</v>
      </c>
      <c r="L57" s="48"/>
      <c r="M57" s="45" t="str">
        <f t="shared" si="20"/>
        <v>%</v>
      </c>
      <c r="N57" s="48"/>
      <c r="O57" s="45" t="str">
        <f t="shared" si="21"/>
        <v>%</v>
      </c>
      <c r="P57" s="48"/>
      <c r="Q57" s="45" t="str">
        <f t="shared" si="22"/>
        <v>%</v>
      </c>
      <c r="R57" s="49">
        <f t="shared" si="23"/>
        <v>0</v>
      </c>
    </row>
    <row r="58" spans="3:18" ht="24.75" customHeight="1" x14ac:dyDescent="0.25">
      <c r="C58" s="24">
        <v>37</v>
      </c>
      <c r="D58" s="33"/>
      <c r="E58" s="28"/>
      <c r="F58" s="26" t="str">
        <f t="shared" si="16"/>
        <v>-</v>
      </c>
      <c r="G58" s="47">
        <f t="shared" si="17"/>
        <v>0</v>
      </c>
      <c r="H58" s="27"/>
      <c r="I58" s="44" t="str">
        <f t="shared" si="18"/>
        <v>VALOR MÍNIMO ACEPTABLE</v>
      </c>
      <c r="J58" s="48"/>
      <c r="K58" s="45" t="str">
        <f t="shared" si="19"/>
        <v>%</v>
      </c>
      <c r="L58" s="48"/>
      <c r="M58" s="45" t="str">
        <f t="shared" si="20"/>
        <v>%</v>
      </c>
      <c r="N58" s="48"/>
      <c r="O58" s="45" t="str">
        <f t="shared" si="21"/>
        <v>%</v>
      </c>
      <c r="P58" s="48"/>
      <c r="Q58" s="45" t="str">
        <f t="shared" si="22"/>
        <v>%</v>
      </c>
      <c r="R58" s="49">
        <f t="shared" si="23"/>
        <v>0</v>
      </c>
    </row>
    <row r="59" spans="3:18" ht="24.75" customHeight="1" x14ac:dyDescent="0.25">
      <c r="C59" s="24">
        <v>38</v>
      </c>
      <c r="D59" s="33"/>
      <c r="E59" s="28"/>
      <c r="F59" s="26" t="str">
        <f t="shared" si="16"/>
        <v>-</v>
      </c>
      <c r="G59" s="47">
        <f t="shared" si="17"/>
        <v>0</v>
      </c>
      <c r="H59" s="27"/>
      <c r="I59" s="44" t="str">
        <f t="shared" si="18"/>
        <v>VALOR MÍNIMO ACEPTABLE</v>
      </c>
      <c r="J59" s="48"/>
      <c r="K59" s="45" t="str">
        <f t="shared" si="19"/>
        <v>%</v>
      </c>
      <c r="L59" s="48"/>
      <c r="M59" s="45" t="str">
        <f t="shared" si="20"/>
        <v>%</v>
      </c>
      <c r="N59" s="48"/>
      <c r="O59" s="45" t="str">
        <f t="shared" si="21"/>
        <v>%</v>
      </c>
      <c r="P59" s="48"/>
      <c r="Q59" s="45" t="str">
        <f t="shared" si="22"/>
        <v>%</v>
      </c>
      <c r="R59" s="49">
        <f t="shared" si="23"/>
        <v>0</v>
      </c>
    </row>
    <row r="60" spans="3:18" ht="24.75" customHeight="1" x14ac:dyDescent="0.25">
      <c r="C60" s="24">
        <v>39</v>
      </c>
      <c r="D60" s="33"/>
      <c r="E60" s="28"/>
      <c r="F60" s="26" t="str">
        <f t="shared" si="16"/>
        <v>-</v>
      </c>
      <c r="G60" s="47">
        <f t="shared" si="17"/>
        <v>0</v>
      </c>
      <c r="H60" s="27"/>
      <c r="I60" s="44" t="str">
        <f t="shared" si="18"/>
        <v>VALOR MÍNIMO ACEPTABLE</v>
      </c>
      <c r="J60" s="48"/>
      <c r="K60" s="45" t="str">
        <f t="shared" si="19"/>
        <v>%</v>
      </c>
      <c r="L60" s="48"/>
      <c r="M60" s="45" t="str">
        <f t="shared" si="20"/>
        <v>%</v>
      </c>
      <c r="N60" s="48"/>
      <c r="O60" s="45" t="str">
        <f t="shared" si="21"/>
        <v>%</v>
      </c>
      <c r="P60" s="48"/>
      <c r="Q60" s="45" t="str">
        <f t="shared" si="22"/>
        <v>%</v>
      </c>
      <c r="R60" s="49">
        <f t="shared" si="23"/>
        <v>0</v>
      </c>
    </row>
    <row r="61" spans="3:18" ht="24.75" customHeight="1" x14ac:dyDescent="0.25">
      <c r="C61" s="24">
        <v>40</v>
      </c>
      <c r="D61" s="33"/>
      <c r="E61" s="28"/>
      <c r="F61" s="26" t="str">
        <f t="shared" si="16"/>
        <v>-</v>
      </c>
      <c r="G61" s="47">
        <f t="shared" si="17"/>
        <v>0</v>
      </c>
      <c r="H61" s="27"/>
      <c r="I61" s="44" t="str">
        <f t="shared" si="18"/>
        <v>VALOR MÍNIMO ACEPTABLE</v>
      </c>
      <c r="J61" s="48"/>
      <c r="K61" s="45" t="str">
        <f t="shared" si="19"/>
        <v>%</v>
      </c>
      <c r="L61" s="48"/>
      <c r="M61" s="45" t="str">
        <f t="shared" si="20"/>
        <v>%</v>
      </c>
      <c r="N61" s="48"/>
      <c r="O61" s="45" t="str">
        <f t="shared" si="21"/>
        <v>%</v>
      </c>
      <c r="P61" s="48"/>
      <c r="Q61" s="45" t="str">
        <f t="shared" si="22"/>
        <v>%</v>
      </c>
      <c r="R61" s="49">
        <f t="shared" si="23"/>
        <v>0</v>
      </c>
    </row>
    <row r="62" spans="3:18" ht="24.75" customHeight="1" x14ac:dyDescent="0.25">
      <c r="C62" s="24">
        <v>41</v>
      </c>
      <c r="D62" s="33"/>
      <c r="E62" s="28"/>
      <c r="F62" s="26" t="str">
        <f t="shared" si="16"/>
        <v>-</v>
      </c>
      <c r="G62" s="47">
        <f t="shared" si="17"/>
        <v>0</v>
      </c>
      <c r="H62" s="27"/>
      <c r="I62" s="44" t="str">
        <f t="shared" si="18"/>
        <v>VALOR MÍNIMO ACEPTABLE</v>
      </c>
      <c r="J62" s="48"/>
      <c r="K62" s="45" t="str">
        <f t="shared" si="19"/>
        <v>%</v>
      </c>
      <c r="L62" s="48"/>
      <c r="M62" s="45" t="str">
        <f t="shared" si="20"/>
        <v>%</v>
      </c>
      <c r="N62" s="48"/>
      <c r="O62" s="45" t="str">
        <f t="shared" si="21"/>
        <v>%</v>
      </c>
      <c r="P62" s="48"/>
      <c r="Q62" s="45" t="str">
        <f t="shared" si="22"/>
        <v>%</v>
      </c>
      <c r="R62" s="49">
        <f t="shared" si="23"/>
        <v>0</v>
      </c>
    </row>
    <row r="63" spans="3:18" ht="24.75" customHeight="1" x14ac:dyDescent="0.25">
      <c r="C63" s="24">
        <v>42</v>
      </c>
      <c r="D63" s="33"/>
      <c r="E63" s="28"/>
      <c r="F63" s="26" t="str">
        <f t="shared" si="16"/>
        <v>-</v>
      </c>
      <c r="G63" s="47">
        <f t="shared" si="17"/>
        <v>0</v>
      </c>
      <c r="H63" s="27"/>
      <c r="I63" s="44" t="str">
        <f t="shared" si="18"/>
        <v>VALOR MÍNIMO ACEPTABLE</v>
      </c>
      <c r="J63" s="48"/>
      <c r="K63" s="45" t="str">
        <f t="shared" si="19"/>
        <v>%</v>
      </c>
      <c r="L63" s="48"/>
      <c r="M63" s="45" t="str">
        <f t="shared" si="20"/>
        <v>%</v>
      </c>
      <c r="N63" s="48"/>
      <c r="O63" s="45" t="str">
        <f t="shared" si="21"/>
        <v>%</v>
      </c>
      <c r="P63" s="48"/>
      <c r="Q63" s="45" t="str">
        <f t="shared" si="22"/>
        <v>%</v>
      </c>
      <c r="R63" s="49">
        <f t="shared" si="23"/>
        <v>0</v>
      </c>
    </row>
    <row r="64" spans="3:18" ht="24.75" customHeight="1" x14ac:dyDescent="0.25">
      <c r="C64" s="24">
        <v>43</v>
      </c>
      <c r="D64" s="33"/>
      <c r="E64" s="28"/>
      <c r="F64" s="26" t="str">
        <f t="shared" si="16"/>
        <v>-</v>
      </c>
      <c r="G64" s="47">
        <f t="shared" si="17"/>
        <v>0</v>
      </c>
      <c r="H64" s="27"/>
      <c r="I64" s="44" t="str">
        <f t="shared" si="18"/>
        <v>VALOR MÍNIMO ACEPTABLE</v>
      </c>
      <c r="J64" s="48"/>
      <c r="K64" s="45" t="str">
        <f t="shared" si="19"/>
        <v>%</v>
      </c>
      <c r="L64" s="48"/>
      <c r="M64" s="45" t="str">
        <f t="shared" si="20"/>
        <v>%</v>
      </c>
      <c r="N64" s="48"/>
      <c r="O64" s="45" t="str">
        <f t="shared" si="21"/>
        <v>%</v>
      </c>
      <c r="P64" s="48"/>
      <c r="Q64" s="45" t="str">
        <f t="shared" si="22"/>
        <v>%</v>
      </c>
      <c r="R64" s="49">
        <f t="shared" si="23"/>
        <v>0</v>
      </c>
    </row>
    <row r="65" spans="3:18" ht="24.75" customHeight="1" x14ac:dyDescent="0.25">
      <c r="C65" s="24">
        <v>44</v>
      </c>
      <c r="D65" s="33"/>
      <c r="E65" s="28"/>
      <c r="F65" s="26" t="str">
        <f t="shared" si="16"/>
        <v>-</v>
      </c>
      <c r="G65" s="47">
        <f t="shared" si="17"/>
        <v>0</v>
      </c>
      <c r="H65" s="27"/>
      <c r="I65" s="44" t="str">
        <f t="shared" si="18"/>
        <v>VALOR MÍNIMO ACEPTABLE</v>
      </c>
      <c r="J65" s="48"/>
      <c r="K65" s="45" t="str">
        <f t="shared" si="19"/>
        <v>%</v>
      </c>
      <c r="L65" s="48"/>
      <c r="M65" s="45" t="str">
        <f t="shared" si="20"/>
        <v>%</v>
      </c>
      <c r="N65" s="48"/>
      <c r="O65" s="45" t="str">
        <f t="shared" si="21"/>
        <v>%</v>
      </c>
      <c r="P65" s="48"/>
      <c r="Q65" s="45" t="str">
        <f t="shared" si="22"/>
        <v>%</v>
      </c>
      <c r="R65" s="49">
        <f t="shared" si="23"/>
        <v>0</v>
      </c>
    </row>
    <row r="66" spans="3:18" ht="24.75" customHeight="1" x14ac:dyDescent="0.25">
      <c r="C66" s="24">
        <v>45</v>
      </c>
      <c r="D66" s="33"/>
      <c r="E66" s="28"/>
      <c r="F66" s="26" t="str">
        <f t="shared" si="16"/>
        <v>-</v>
      </c>
      <c r="G66" s="47">
        <f t="shared" si="17"/>
        <v>0</v>
      </c>
      <c r="H66" s="27"/>
      <c r="I66" s="44" t="str">
        <f t="shared" si="18"/>
        <v>VALOR MÍNIMO ACEPTABLE</v>
      </c>
      <c r="J66" s="48"/>
      <c r="K66" s="45" t="str">
        <f t="shared" si="19"/>
        <v>%</v>
      </c>
      <c r="L66" s="48"/>
      <c r="M66" s="45" t="str">
        <f t="shared" si="20"/>
        <v>%</v>
      </c>
      <c r="N66" s="48"/>
      <c r="O66" s="45" t="str">
        <f t="shared" si="21"/>
        <v>%</v>
      </c>
      <c r="P66" s="48"/>
      <c r="Q66" s="45" t="str">
        <f t="shared" si="22"/>
        <v>%</v>
      </c>
      <c r="R66" s="49">
        <f t="shared" si="23"/>
        <v>0</v>
      </c>
    </row>
    <row r="67" spans="3:18" ht="24.75" customHeight="1" x14ac:dyDescent="0.25">
      <c r="C67" s="24">
        <v>46</v>
      </c>
      <c r="D67" s="33"/>
      <c r="E67" s="28"/>
      <c r="F67" s="26" t="str">
        <f t="shared" si="16"/>
        <v>-</v>
      </c>
      <c r="G67" s="47">
        <f t="shared" si="17"/>
        <v>0</v>
      </c>
      <c r="H67" s="27"/>
      <c r="I67" s="44" t="str">
        <f t="shared" si="18"/>
        <v>VALOR MÍNIMO ACEPTABLE</v>
      </c>
      <c r="J67" s="48"/>
      <c r="K67" s="45" t="str">
        <f t="shared" si="19"/>
        <v>%</v>
      </c>
      <c r="L67" s="48"/>
      <c r="M67" s="45" t="str">
        <f t="shared" si="20"/>
        <v>%</v>
      </c>
      <c r="N67" s="48"/>
      <c r="O67" s="45" t="str">
        <f t="shared" si="21"/>
        <v>%</v>
      </c>
      <c r="P67" s="48"/>
      <c r="Q67" s="45" t="str">
        <f t="shared" si="22"/>
        <v>%</v>
      </c>
      <c r="R67" s="49">
        <f t="shared" si="23"/>
        <v>0</v>
      </c>
    </row>
    <row r="68" spans="3:18" ht="24.75" customHeight="1" x14ac:dyDescent="0.25">
      <c r="C68" s="24">
        <v>47</v>
      </c>
      <c r="D68" s="33"/>
      <c r="E68" s="28"/>
      <c r="F68" s="26" t="str">
        <f t="shared" si="16"/>
        <v>-</v>
      </c>
      <c r="G68" s="47">
        <f t="shared" si="17"/>
        <v>0</v>
      </c>
      <c r="H68" s="27"/>
      <c r="I68" s="44" t="str">
        <f t="shared" si="18"/>
        <v>VALOR MÍNIMO ACEPTABLE</v>
      </c>
      <c r="J68" s="48"/>
      <c r="K68" s="45" t="str">
        <f t="shared" si="19"/>
        <v>%</v>
      </c>
      <c r="L68" s="48"/>
      <c r="M68" s="45" t="str">
        <f t="shared" si="20"/>
        <v>%</v>
      </c>
      <c r="N68" s="48"/>
      <c r="O68" s="45" t="str">
        <f t="shared" si="21"/>
        <v>%</v>
      </c>
      <c r="P68" s="48"/>
      <c r="Q68" s="45" t="str">
        <f t="shared" si="22"/>
        <v>%</v>
      </c>
      <c r="R68" s="49">
        <f t="shared" si="23"/>
        <v>0</v>
      </c>
    </row>
    <row r="69" spans="3:18" ht="24.75" customHeight="1" x14ac:dyDescent="0.25">
      <c r="C69" s="24">
        <v>48</v>
      </c>
      <c r="D69" s="33"/>
      <c r="E69" s="28"/>
      <c r="F69" s="26" t="str">
        <f t="shared" si="16"/>
        <v>-</v>
      </c>
      <c r="G69" s="47">
        <f t="shared" si="17"/>
        <v>0</v>
      </c>
      <c r="H69" s="27"/>
      <c r="I69" s="44" t="str">
        <f t="shared" si="18"/>
        <v>VALOR MÍNIMO ACEPTABLE</v>
      </c>
      <c r="J69" s="48"/>
      <c r="K69" s="45" t="str">
        <f t="shared" si="19"/>
        <v>%</v>
      </c>
      <c r="L69" s="48"/>
      <c r="M69" s="45" t="str">
        <f t="shared" si="20"/>
        <v>%</v>
      </c>
      <c r="N69" s="48"/>
      <c r="O69" s="45" t="str">
        <f t="shared" si="21"/>
        <v>%</v>
      </c>
      <c r="P69" s="48"/>
      <c r="Q69" s="45" t="str">
        <f t="shared" si="22"/>
        <v>%</v>
      </c>
      <c r="R69" s="49">
        <f t="shared" si="23"/>
        <v>0</v>
      </c>
    </row>
    <row r="70" spans="3:18" ht="24.75" customHeight="1" x14ac:dyDescent="0.25">
      <c r="C70" s="24">
        <v>49</v>
      </c>
      <c r="D70" s="33"/>
      <c r="E70" s="28"/>
      <c r="F70" s="26" t="str">
        <f t="shared" si="16"/>
        <v>-</v>
      </c>
      <c r="G70" s="47">
        <f t="shared" si="17"/>
        <v>0</v>
      </c>
      <c r="H70" s="27"/>
      <c r="I70" s="44" t="str">
        <f t="shared" si="18"/>
        <v>VALOR MÍNIMO ACEPTABLE</v>
      </c>
      <c r="J70" s="48"/>
      <c r="K70" s="45" t="str">
        <f t="shared" si="19"/>
        <v>%</v>
      </c>
      <c r="L70" s="48"/>
      <c r="M70" s="45" t="str">
        <f t="shared" si="20"/>
        <v>%</v>
      </c>
      <c r="N70" s="48"/>
      <c r="O70" s="45" t="str">
        <f t="shared" si="21"/>
        <v>%</v>
      </c>
      <c r="P70" s="48"/>
      <c r="Q70" s="45" t="str">
        <f t="shared" si="22"/>
        <v>%</v>
      </c>
      <c r="R70" s="49">
        <f t="shared" si="23"/>
        <v>0</v>
      </c>
    </row>
    <row r="71" spans="3:18" ht="24.75" customHeight="1" x14ac:dyDescent="0.25">
      <c r="C71" s="24">
        <v>50</v>
      </c>
      <c r="D71" s="33"/>
      <c r="E71" s="28"/>
      <c r="F71" s="26" t="str">
        <f t="shared" si="16"/>
        <v>-</v>
      </c>
      <c r="G71" s="47">
        <f t="shared" si="17"/>
        <v>0</v>
      </c>
      <c r="H71" s="27"/>
      <c r="I71" s="44" t="str">
        <f t="shared" si="18"/>
        <v>VALOR MÍNIMO ACEPTABLE</v>
      </c>
      <c r="J71" s="48"/>
      <c r="K71" s="45" t="str">
        <f t="shared" si="19"/>
        <v>%</v>
      </c>
      <c r="L71" s="48"/>
      <c r="M71" s="45" t="str">
        <f t="shared" si="20"/>
        <v>%</v>
      </c>
      <c r="N71" s="48"/>
      <c r="O71" s="45" t="str">
        <f t="shared" si="21"/>
        <v>%</v>
      </c>
      <c r="P71" s="48"/>
      <c r="Q71" s="45" t="str">
        <f t="shared" si="22"/>
        <v>%</v>
      </c>
      <c r="R71" s="49">
        <f t="shared" si="23"/>
        <v>0</v>
      </c>
    </row>
    <row r="72" spans="3:18" ht="24.75" customHeight="1" x14ac:dyDescent="0.25">
      <c r="C72" s="24">
        <v>51</v>
      </c>
      <c r="D72" s="33"/>
      <c r="E72" s="28"/>
      <c r="F72" s="26" t="str">
        <f t="shared" si="16"/>
        <v>-</v>
      </c>
      <c r="G72" s="47">
        <f t="shared" si="17"/>
        <v>0</v>
      </c>
      <c r="H72" s="27"/>
      <c r="I72" s="44" t="str">
        <f t="shared" si="18"/>
        <v>VALOR MÍNIMO ACEPTABLE</v>
      </c>
      <c r="J72" s="48"/>
      <c r="K72" s="45" t="str">
        <f t="shared" si="19"/>
        <v>%</v>
      </c>
      <c r="L72" s="48"/>
      <c r="M72" s="45" t="str">
        <f t="shared" si="20"/>
        <v>%</v>
      </c>
      <c r="N72" s="48"/>
      <c r="O72" s="45" t="str">
        <f t="shared" si="21"/>
        <v>%</v>
      </c>
      <c r="P72" s="48"/>
      <c r="Q72" s="45" t="str">
        <f t="shared" si="22"/>
        <v>%</v>
      </c>
      <c r="R72" s="49">
        <f t="shared" si="23"/>
        <v>0</v>
      </c>
    </row>
    <row r="73" spans="3:18" ht="24.75" customHeight="1" x14ac:dyDescent="0.25">
      <c r="C73" s="24">
        <v>52</v>
      </c>
      <c r="D73" s="33"/>
      <c r="E73" s="28"/>
      <c r="F73" s="26" t="str">
        <f t="shared" si="16"/>
        <v>-</v>
      </c>
      <c r="G73" s="47">
        <f t="shared" si="17"/>
        <v>0</v>
      </c>
      <c r="H73" s="27"/>
      <c r="I73" s="44" t="str">
        <f t="shared" si="18"/>
        <v>VALOR MÍNIMO ACEPTABLE</v>
      </c>
      <c r="J73" s="48"/>
      <c r="K73" s="45" t="str">
        <f t="shared" si="19"/>
        <v>%</v>
      </c>
      <c r="L73" s="48"/>
      <c r="M73" s="45" t="str">
        <f t="shared" si="20"/>
        <v>%</v>
      </c>
      <c r="N73" s="48"/>
      <c r="O73" s="45" t="str">
        <f t="shared" si="21"/>
        <v>%</v>
      </c>
      <c r="P73" s="48"/>
      <c r="Q73" s="45" t="str">
        <f t="shared" si="22"/>
        <v>%</v>
      </c>
      <c r="R73" s="49">
        <f t="shared" si="23"/>
        <v>0</v>
      </c>
    </row>
    <row r="74" spans="3:18" ht="24.75" customHeight="1" x14ac:dyDescent="0.25">
      <c r="C74" s="24">
        <v>53</v>
      </c>
      <c r="D74" s="33"/>
      <c r="E74" s="28"/>
      <c r="F74" s="26" t="str">
        <f t="shared" si="16"/>
        <v>-</v>
      </c>
      <c r="G74" s="47">
        <f t="shared" si="17"/>
        <v>0</v>
      </c>
      <c r="H74" s="27"/>
      <c r="I74" s="44" t="str">
        <f t="shared" si="18"/>
        <v>VALOR MÍNIMO ACEPTABLE</v>
      </c>
      <c r="J74" s="48"/>
      <c r="K74" s="45" t="str">
        <f t="shared" si="19"/>
        <v>%</v>
      </c>
      <c r="L74" s="48"/>
      <c r="M74" s="45" t="str">
        <f t="shared" si="20"/>
        <v>%</v>
      </c>
      <c r="N74" s="48"/>
      <c r="O74" s="45" t="str">
        <f t="shared" si="21"/>
        <v>%</v>
      </c>
      <c r="P74" s="48"/>
      <c r="Q74" s="45" t="str">
        <f t="shared" si="22"/>
        <v>%</v>
      </c>
      <c r="R74" s="49">
        <f t="shared" si="23"/>
        <v>0</v>
      </c>
    </row>
    <row r="75" spans="3:18" ht="24.75" customHeight="1" x14ac:dyDescent="0.25">
      <c r="C75" s="24">
        <v>54</v>
      </c>
      <c r="D75" s="33"/>
      <c r="E75" s="28"/>
      <c r="F75" s="26" t="str">
        <f t="shared" si="16"/>
        <v>-</v>
      </c>
      <c r="G75" s="47">
        <f t="shared" si="17"/>
        <v>0</v>
      </c>
      <c r="H75" s="27"/>
      <c r="I75" s="44" t="str">
        <f t="shared" si="18"/>
        <v>VALOR MÍNIMO ACEPTABLE</v>
      </c>
      <c r="J75" s="48"/>
      <c r="K75" s="45" t="str">
        <f t="shared" si="19"/>
        <v>%</v>
      </c>
      <c r="L75" s="48"/>
      <c r="M75" s="45" t="str">
        <f t="shared" si="20"/>
        <v>%</v>
      </c>
      <c r="N75" s="48"/>
      <c r="O75" s="45" t="str">
        <f t="shared" si="21"/>
        <v>%</v>
      </c>
      <c r="P75" s="48"/>
      <c r="Q75" s="45" t="str">
        <f t="shared" si="22"/>
        <v>%</v>
      </c>
      <c r="R75" s="49">
        <f t="shared" si="23"/>
        <v>0</v>
      </c>
    </row>
    <row r="76" spans="3:18" ht="24.75" customHeight="1" x14ac:dyDescent="0.25">
      <c r="C76" s="24">
        <v>55</v>
      </c>
      <c r="D76" s="33"/>
      <c r="E76" s="28"/>
      <c r="F76" s="26" t="str">
        <f t="shared" si="8"/>
        <v>-</v>
      </c>
      <c r="G76" s="47">
        <f t="shared" si="9"/>
        <v>0</v>
      </c>
      <c r="H76" s="27"/>
      <c r="I76" s="44" t="str">
        <f t="shared" si="10"/>
        <v>VALOR MÍNIMO ACEPTABLE</v>
      </c>
      <c r="J76" s="48"/>
      <c r="K76" s="45" t="str">
        <f t="shared" si="11"/>
        <v>%</v>
      </c>
      <c r="L76" s="48"/>
      <c r="M76" s="45" t="str">
        <f t="shared" si="12"/>
        <v>%</v>
      </c>
      <c r="N76" s="48"/>
      <c r="O76" s="45" t="str">
        <f t="shared" si="13"/>
        <v>%</v>
      </c>
      <c r="P76" s="48"/>
      <c r="Q76" s="45" t="str">
        <f t="shared" si="14"/>
        <v>%</v>
      </c>
      <c r="R76" s="49">
        <f t="shared" si="15"/>
        <v>0</v>
      </c>
    </row>
    <row r="77" spans="3:18" ht="24.75" customHeight="1" x14ac:dyDescent="0.25">
      <c r="C77" s="24">
        <v>56</v>
      </c>
      <c r="D77" s="33"/>
      <c r="E77" s="28"/>
      <c r="F77" s="26" t="str">
        <f t="shared" si="8"/>
        <v>-</v>
      </c>
      <c r="G77" s="47">
        <f t="shared" si="9"/>
        <v>0</v>
      </c>
      <c r="H77" s="27"/>
      <c r="I77" s="44" t="str">
        <f t="shared" si="10"/>
        <v>VALOR MÍNIMO ACEPTABLE</v>
      </c>
      <c r="J77" s="48"/>
      <c r="K77" s="45" t="str">
        <f t="shared" si="11"/>
        <v>%</v>
      </c>
      <c r="L77" s="48"/>
      <c r="M77" s="45" t="str">
        <f t="shared" si="12"/>
        <v>%</v>
      </c>
      <c r="N77" s="48"/>
      <c r="O77" s="45" t="str">
        <f t="shared" si="13"/>
        <v>%</v>
      </c>
      <c r="P77" s="48"/>
      <c r="Q77" s="45" t="str">
        <f t="shared" si="14"/>
        <v>%</v>
      </c>
      <c r="R77" s="49">
        <f t="shared" si="15"/>
        <v>0</v>
      </c>
    </row>
    <row r="78" spans="3:18" ht="24.75" customHeight="1" x14ac:dyDescent="0.25">
      <c r="C78" s="24">
        <v>57</v>
      </c>
      <c r="D78" s="33"/>
      <c r="E78" s="28"/>
      <c r="F78" s="26" t="str">
        <f t="shared" si="8"/>
        <v>-</v>
      </c>
      <c r="G78" s="47">
        <f t="shared" si="9"/>
        <v>0</v>
      </c>
      <c r="H78" s="27"/>
      <c r="I78" s="44" t="str">
        <f t="shared" si="10"/>
        <v>VALOR MÍNIMO ACEPTABLE</v>
      </c>
      <c r="J78" s="48"/>
      <c r="K78" s="45" t="str">
        <f t="shared" si="11"/>
        <v>%</v>
      </c>
      <c r="L78" s="48"/>
      <c r="M78" s="45" t="str">
        <f t="shared" si="12"/>
        <v>%</v>
      </c>
      <c r="N78" s="48"/>
      <c r="O78" s="45" t="str">
        <f t="shared" si="13"/>
        <v>%</v>
      </c>
      <c r="P78" s="48"/>
      <c r="Q78" s="45" t="str">
        <f t="shared" si="14"/>
        <v>%</v>
      </c>
      <c r="R78" s="49">
        <f t="shared" si="15"/>
        <v>0</v>
      </c>
    </row>
    <row r="79" spans="3:18" ht="24.75" customHeight="1" x14ac:dyDescent="0.25">
      <c r="C79" s="24">
        <v>58</v>
      </c>
      <c r="D79" s="33"/>
      <c r="E79" s="28"/>
      <c r="F79" s="26" t="str">
        <f t="shared" si="8"/>
        <v>-</v>
      </c>
      <c r="G79" s="47">
        <f t="shared" si="9"/>
        <v>0</v>
      </c>
      <c r="H79" s="27"/>
      <c r="I79" s="44" t="str">
        <f t="shared" si="10"/>
        <v>VALOR MÍNIMO ACEPTABLE</v>
      </c>
      <c r="J79" s="48"/>
      <c r="K79" s="45" t="str">
        <f t="shared" si="11"/>
        <v>%</v>
      </c>
      <c r="L79" s="48"/>
      <c r="M79" s="45" t="str">
        <f t="shared" si="12"/>
        <v>%</v>
      </c>
      <c r="N79" s="48"/>
      <c r="O79" s="45" t="str">
        <f t="shared" si="13"/>
        <v>%</v>
      </c>
      <c r="P79" s="48"/>
      <c r="Q79" s="45" t="str">
        <f t="shared" si="14"/>
        <v>%</v>
      </c>
      <c r="R79" s="49">
        <f t="shared" si="15"/>
        <v>0</v>
      </c>
    </row>
    <row r="80" spans="3:18" ht="24.75" customHeight="1" x14ac:dyDescent="0.25">
      <c r="C80" s="24">
        <v>59</v>
      </c>
      <c r="D80" s="33"/>
      <c r="E80" s="28"/>
      <c r="F80" s="26" t="str">
        <f t="shared" si="8"/>
        <v>-</v>
      </c>
      <c r="G80" s="47">
        <f t="shared" si="9"/>
        <v>0</v>
      </c>
      <c r="H80" s="27"/>
      <c r="I80" s="44" t="str">
        <f t="shared" si="10"/>
        <v>VALOR MÍNIMO ACEPTABLE</v>
      </c>
      <c r="J80" s="48"/>
      <c r="K80" s="45" t="str">
        <f t="shared" si="11"/>
        <v>%</v>
      </c>
      <c r="L80" s="48"/>
      <c r="M80" s="45" t="str">
        <f t="shared" si="12"/>
        <v>%</v>
      </c>
      <c r="N80" s="48"/>
      <c r="O80" s="45" t="str">
        <f t="shared" si="13"/>
        <v>%</v>
      </c>
      <c r="P80" s="48"/>
      <c r="Q80" s="45" t="str">
        <f t="shared" si="14"/>
        <v>%</v>
      </c>
      <c r="R80" s="49">
        <f t="shared" si="15"/>
        <v>0</v>
      </c>
    </row>
    <row r="81" spans="3:18" ht="24.75" customHeight="1" x14ac:dyDescent="0.25">
      <c r="C81" s="24">
        <v>60</v>
      </c>
      <c r="D81" s="33"/>
      <c r="E81" s="28"/>
      <c r="F81" s="26" t="str">
        <f t="shared" ref="F81:F94" si="24">+IFERROR((H81/E81)-1,"-")</f>
        <v>-</v>
      </c>
      <c r="G81" s="47">
        <f t="shared" ref="G81:G94" si="25">ROUND(E81*80%,0)</f>
        <v>0</v>
      </c>
      <c r="H81" s="27"/>
      <c r="I81" s="44" t="str">
        <f t="shared" ref="I81:I94" si="26">IF(H81&lt;G81,"OFERTA CON PRECIO ARTIFICIALMENTE BAJO","VALOR MÍNIMO ACEPTABLE")</f>
        <v>VALOR MÍNIMO ACEPTABLE</v>
      </c>
      <c r="J81" s="48"/>
      <c r="K81" s="45" t="str">
        <f t="shared" ref="K81:K94" si="27">IFERROR(J81/H81,"%")</f>
        <v>%</v>
      </c>
      <c r="L81" s="48"/>
      <c r="M81" s="45" t="str">
        <f t="shared" ref="M81:M94" si="28">IFERROR(L81/H81,"%")</f>
        <v>%</v>
      </c>
      <c r="N81" s="48"/>
      <c r="O81" s="45" t="str">
        <f t="shared" ref="O81:O94" si="29">IFERROR(N81/H81,"%")</f>
        <v>%</v>
      </c>
      <c r="P81" s="48"/>
      <c r="Q81" s="45" t="str">
        <f t="shared" ref="Q81:Q94" si="30">IFERROR(P81/H81,"%")</f>
        <v>%</v>
      </c>
      <c r="R81" s="49">
        <f t="shared" ref="R81:R94" si="31">H81-J81-L81-N81-P81</f>
        <v>0</v>
      </c>
    </row>
    <row r="82" spans="3:18" ht="24.75" customHeight="1" x14ac:dyDescent="0.25">
      <c r="C82" s="24">
        <v>61</v>
      </c>
      <c r="D82" s="33"/>
      <c r="E82" s="28"/>
      <c r="F82" s="26" t="str">
        <f t="shared" si="24"/>
        <v>-</v>
      </c>
      <c r="G82" s="47">
        <f t="shared" si="25"/>
        <v>0</v>
      </c>
      <c r="H82" s="27"/>
      <c r="I82" s="44" t="str">
        <f t="shared" si="26"/>
        <v>VALOR MÍNIMO ACEPTABLE</v>
      </c>
      <c r="J82" s="48"/>
      <c r="K82" s="45" t="str">
        <f t="shared" si="27"/>
        <v>%</v>
      </c>
      <c r="L82" s="48"/>
      <c r="M82" s="45" t="str">
        <f t="shared" si="28"/>
        <v>%</v>
      </c>
      <c r="N82" s="48"/>
      <c r="O82" s="45" t="str">
        <f t="shared" si="29"/>
        <v>%</v>
      </c>
      <c r="P82" s="48"/>
      <c r="Q82" s="45" t="str">
        <f t="shared" si="30"/>
        <v>%</v>
      </c>
      <c r="R82" s="49">
        <f t="shared" si="31"/>
        <v>0</v>
      </c>
    </row>
    <row r="83" spans="3:18" ht="24.75" customHeight="1" x14ac:dyDescent="0.25">
      <c r="C83" s="24">
        <v>62</v>
      </c>
      <c r="D83" s="33"/>
      <c r="E83" s="28"/>
      <c r="F83" s="26" t="str">
        <f t="shared" si="24"/>
        <v>-</v>
      </c>
      <c r="G83" s="47">
        <f t="shared" si="25"/>
        <v>0</v>
      </c>
      <c r="H83" s="27"/>
      <c r="I83" s="44" t="str">
        <f t="shared" si="26"/>
        <v>VALOR MÍNIMO ACEPTABLE</v>
      </c>
      <c r="J83" s="48"/>
      <c r="K83" s="45" t="str">
        <f t="shared" si="27"/>
        <v>%</v>
      </c>
      <c r="L83" s="48"/>
      <c r="M83" s="45" t="str">
        <f t="shared" si="28"/>
        <v>%</v>
      </c>
      <c r="N83" s="48"/>
      <c r="O83" s="45" t="str">
        <f t="shared" si="29"/>
        <v>%</v>
      </c>
      <c r="P83" s="48"/>
      <c r="Q83" s="45" t="str">
        <f t="shared" si="30"/>
        <v>%</v>
      </c>
      <c r="R83" s="49">
        <f t="shared" si="31"/>
        <v>0</v>
      </c>
    </row>
    <row r="84" spans="3:18" ht="24.75" customHeight="1" x14ac:dyDescent="0.25">
      <c r="C84" s="24">
        <v>63</v>
      </c>
      <c r="D84" s="33"/>
      <c r="E84" s="28"/>
      <c r="F84" s="26" t="str">
        <f t="shared" si="24"/>
        <v>-</v>
      </c>
      <c r="G84" s="47">
        <f t="shared" si="25"/>
        <v>0</v>
      </c>
      <c r="H84" s="27"/>
      <c r="I84" s="44" t="str">
        <f t="shared" si="26"/>
        <v>VALOR MÍNIMO ACEPTABLE</v>
      </c>
      <c r="J84" s="48"/>
      <c r="K84" s="45" t="str">
        <f t="shared" si="27"/>
        <v>%</v>
      </c>
      <c r="L84" s="48"/>
      <c r="M84" s="45" t="str">
        <f t="shared" si="28"/>
        <v>%</v>
      </c>
      <c r="N84" s="48"/>
      <c r="O84" s="45" t="str">
        <f t="shared" si="29"/>
        <v>%</v>
      </c>
      <c r="P84" s="48"/>
      <c r="Q84" s="45" t="str">
        <f t="shared" si="30"/>
        <v>%</v>
      </c>
      <c r="R84" s="49">
        <f t="shared" si="31"/>
        <v>0</v>
      </c>
    </row>
    <row r="85" spans="3:18" ht="24.75" customHeight="1" x14ac:dyDescent="0.25">
      <c r="C85" s="24">
        <v>64</v>
      </c>
      <c r="D85" s="33"/>
      <c r="E85" s="28"/>
      <c r="F85" s="26" t="str">
        <f t="shared" si="24"/>
        <v>-</v>
      </c>
      <c r="G85" s="47">
        <f t="shared" si="25"/>
        <v>0</v>
      </c>
      <c r="H85" s="27"/>
      <c r="I85" s="44" t="str">
        <f t="shared" si="26"/>
        <v>VALOR MÍNIMO ACEPTABLE</v>
      </c>
      <c r="J85" s="48"/>
      <c r="K85" s="45" t="str">
        <f t="shared" si="27"/>
        <v>%</v>
      </c>
      <c r="L85" s="48"/>
      <c r="M85" s="45" t="str">
        <f t="shared" si="28"/>
        <v>%</v>
      </c>
      <c r="N85" s="48"/>
      <c r="O85" s="45" t="str">
        <f t="shared" si="29"/>
        <v>%</v>
      </c>
      <c r="P85" s="48"/>
      <c r="Q85" s="45" t="str">
        <f t="shared" si="30"/>
        <v>%</v>
      </c>
      <c r="R85" s="49">
        <f t="shared" si="31"/>
        <v>0</v>
      </c>
    </row>
    <row r="86" spans="3:18" ht="24.75" customHeight="1" x14ac:dyDescent="0.25">
      <c r="C86" s="24">
        <v>65</v>
      </c>
      <c r="D86" s="33"/>
      <c r="E86" s="28"/>
      <c r="F86" s="26" t="str">
        <f t="shared" si="24"/>
        <v>-</v>
      </c>
      <c r="G86" s="47">
        <f t="shared" si="25"/>
        <v>0</v>
      </c>
      <c r="H86" s="27"/>
      <c r="I86" s="44" t="str">
        <f t="shared" si="26"/>
        <v>VALOR MÍNIMO ACEPTABLE</v>
      </c>
      <c r="J86" s="48"/>
      <c r="K86" s="45" t="str">
        <f t="shared" si="27"/>
        <v>%</v>
      </c>
      <c r="L86" s="48"/>
      <c r="M86" s="45" t="str">
        <f t="shared" si="28"/>
        <v>%</v>
      </c>
      <c r="N86" s="48"/>
      <c r="O86" s="45" t="str">
        <f t="shared" si="29"/>
        <v>%</v>
      </c>
      <c r="P86" s="48"/>
      <c r="Q86" s="45" t="str">
        <f t="shared" si="30"/>
        <v>%</v>
      </c>
      <c r="R86" s="49">
        <f t="shared" si="31"/>
        <v>0</v>
      </c>
    </row>
    <row r="87" spans="3:18" ht="24.75" customHeight="1" x14ac:dyDescent="0.25">
      <c r="C87" s="24">
        <v>66</v>
      </c>
      <c r="D87" s="33"/>
      <c r="E87" s="28"/>
      <c r="F87" s="26" t="str">
        <f t="shared" si="24"/>
        <v>-</v>
      </c>
      <c r="G87" s="47">
        <f t="shared" si="25"/>
        <v>0</v>
      </c>
      <c r="H87" s="27"/>
      <c r="I87" s="44" t="str">
        <f t="shared" si="26"/>
        <v>VALOR MÍNIMO ACEPTABLE</v>
      </c>
      <c r="J87" s="48"/>
      <c r="K87" s="45" t="str">
        <f t="shared" si="27"/>
        <v>%</v>
      </c>
      <c r="L87" s="48"/>
      <c r="M87" s="45" t="str">
        <f t="shared" si="28"/>
        <v>%</v>
      </c>
      <c r="N87" s="48"/>
      <c r="O87" s="45" t="str">
        <f t="shared" si="29"/>
        <v>%</v>
      </c>
      <c r="P87" s="48"/>
      <c r="Q87" s="45" t="str">
        <f t="shared" si="30"/>
        <v>%</v>
      </c>
      <c r="R87" s="49">
        <f t="shared" si="31"/>
        <v>0</v>
      </c>
    </row>
    <row r="88" spans="3:18" ht="24.75" customHeight="1" x14ac:dyDescent="0.25">
      <c r="C88" s="24">
        <v>67</v>
      </c>
      <c r="D88" s="33"/>
      <c r="E88" s="28"/>
      <c r="F88" s="26" t="str">
        <f t="shared" si="24"/>
        <v>-</v>
      </c>
      <c r="G88" s="47">
        <f t="shared" si="25"/>
        <v>0</v>
      </c>
      <c r="H88" s="27"/>
      <c r="I88" s="44" t="str">
        <f t="shared" si="26"/>
        <v>VALOR MÍNIMO ACEPTABLE</v>
      </c>
      <c r="J88" s="48"/>
      <c r="K88" s="45" t="str">
        <f t="shared" si="27"/>
        <v>%</v>
      </c>
      <c r="L88" s="48"/>
      <c r="M88" s="45" t="str">
        <f t="shared" si="28"/>
        <v>%</v>
      </c>
      <c r="N88" s="48"/>
      <c r="O88" s="45" t="str">
        <f t="shared" si="29"/>
        <v>%</v>
      </c>
      <c r="P88" s="48"/>
      <c r="Q88" s="45" t="str">
        <f t="shared" si="30"/>
        <v>%</v>
      </c>
      <c r="R88" s="49">
        <f t="shared" si="31"/>
        <v>0</v>
      </c>
    </row>
    <row r="89" spans="3:18" ht="24.75" customHeight="1" x14ac:dyDescent="0.25">
      <c r="C89" s="24">
        <v>68</v>
      </c>
      <c r="D89" s="33"/>
      <c r="E89" s="28"/>
      <c r="F89" s="26" t="str">
        <f t="shared" si="24"/>
        <v>-</v>
      </c>
      <c r="G89" s="47">
        <f t="shared" si="25"/>
        <v>0</v>
      </c>
      <c r="H89" s="27"/>
      <c r="I89" s="44" t="str">
        <f t="shared" si="26"/>
        <v>VALOR MÍNIMO ACEPTABLE</v>
      </c>
      <c r="J89" s="48"/>
      <c r="K89" s="45" t="str">
        <f t="shared" si="27"/>
        <v>%</v>
      </c>
      <c r="L89" s="48"/>
      <c r="M89" s="45" t="str">
        <f t="shared" si="28"/>
        <v>%</v>
      </c>
      <c r="N89" s="48"/>
      <c r="O89" s="45" t="str">
        <f t="shared" si="29"/>
        <v>%</v>
      </c>
      <c r="P89" s="48"/>
      <c r="Q89" s="45" t="str">
        <f t="shared" si="30"/>
        <v>%</v>
      </c>
      <c r="R89" s="49">
        <f t="shared" si="31"/>
        <v>0</v>
      </c>
    </row>
    <row r="90" spans="3:18" ht="24.75" customHeight="1" x14ac:dyDescent="0.25">
      <c r="C90" s="24">
        <v>69</v>
      </c>
      <c r="D90" s="33"/>
      <c r="E90" s="28"/>
      <c r="F90" s="26" t="str">
        <f t="shared" si="24"/>
        <v>-</v>
      </c>
      <c r="G90" s="47">
        <f t="shared" si="25"/>
        <v>0</v>
      </c>
      <c r="H90" s="27"/>
      <c r="I90" s="44" t="str">
        <f t="shared" si="26"/>
        <v>VALOR MÍNIMO ACEPTABLE</v>
      </c>
      <c r="J90" s="48"/>
      <c r="K90" s="45" t="str">
        <f t="shared" si="27"/>
        <v>%</v>
      </c>
      <c r="L90" s="48"/>
      <c r="M90" s="45" t="str">
        <f t="shared" si="28"/>
        <v>%</v>
      </c>
      <c r="N90" s="48"/>
      <c r="O90" s="45" t="str">
        <f t="shared" si="29"/>
        <v>%</v>
      </c>
      <c r="P90" s="48"/>
      <c r="Q90" s="45" t="str">
        <f t="shared" si="30"/>
        <v>%</v>
      </c>
      <c r="R90" s="49">
        <f t="shared" si="31"/>
        <v>0</v>
      </c>
    </row>
    <row r="91" spans="3:18" ht="24.75" customHeight="1" x14ac:dyDescent="0.25">
      <c r="C91" s="24">
        <v>70</v>
      </c>
      <c r="D91" s="33"/>
      <c r="E91" s="28"/>
      <c r="F91" s="26" t="str">
        <f t="shared" si="24"/>
        <v>-</v>
      </c>
      <c r="G91" s="47">
        <f t="shared" si="25"/>
        <v>0</v>
      </c>
      <c r="H91" s="27"/>
      <c r="I91" s="44" t="str">
        <f t="shared" si="26"/>
        <v>VALOR MÍNIMO ACEPTABLE</v>
      </c>
      <c r="J91" s="48"/>
      <c r="K91" s="45" t="str">
        <f t="shared" si="27"/>
        <v>%</v>
      </c>
      <c r="L91" s="48"/>
      <c r="M91" s="45" t="str">
        <f t="shared" si="28"/>
        <v>%</v>
      </c>
      <c r="N91" s="48"/>
      <c r="O91" s="45" t="str">
        <f t="shared" si="29"/>
        <v>%</v>
      </c>
      <c r="P91" s="48"/>
      <c r="Q91" s="45" t="str">
        <f t="shared" si="30"/>
        <v>%</v>
      </c>
      <c r="R91" s="49">
        <f t="shared" si="31"/>
        <v>0</v>
      </c>
    </row>
    <row r="92" spans="3:18" ht="24.75" customHeight="1" x14ac:dyDescent="0.25">
      <c r="C92" s="24">
        <v>71</v>
      </c>
      <c r="D92" s="33"/>
      <c r="E92" s="28"/>
      <c r="F92" s="26" t="str">
        <f t="shared" si="24"/>
        <v>-</v>
      </c>
      <c r="G92" s="47">
        <f t="shared" si="25"/>
        <v>0</v>
      </c>
      <c r="H92" s="27"/>
      <c r="I92" s="44" t="str">
        <f t="shared" si="26"/>
        <v>VALOR MÍNIMO ACEPTABLE</v>
      </c>
      <c r="J92" s="48"/>
      <c r="K92" s="45" t="str">
        <f t="shared" si="27"/>
        <v>%</v>
      </c>
      <c r="L92" s="48"/>
      <c r="M92" s="45" t="str">
        <f t="shared" si="28"/>
        <v>%</v>
      </c>
      <c r="N92" s="48"/>
      <c r="O92" s="45" t="str">
        <f t="shared" si="29"/>
        <v>%</v>
      </c>
      <c r="P92" s="48"/>
      <c r="Q92" s="45" t="str">
        <f t="shared" si="30"/>
        <v>%</v>
      </c>
      <c r="R92" s="49">
        <f t="shared" si="31"/>
        <v>0</v>
      </c>
    </row>
    <row r="93" spans="3:18" ht="24.75" customHeight="1" x14ac:dyDescent="0.25">
      <c r="C93" s="24">
        <v>72</v>
      </c>
      <c r="D93" s="33"/>
      <c r="E93" s="28"/>
      <c r="F93" s="26" t="str">
        <f t="shared" si="24"/>
        <v>-</v>
      </c>
      <c r="G93" s="47">
        <f t="shared" si="25"/>
        <v>0</v>
      </c>
      <c r="H93" s="27"/>
      <c r="I93" s="44" t="str">
        <f t="shared" si="26"/>
        <v>VALOR MÍNIMO ACEPTABLE</v>
      </c>
      <c r="J93" s="48"/>
      <c r="K93" s="45" t="str">
        <f t="shared" si="27"/>
        <v>%</v>
      </c>
      <c r="L93" s="48"/>
      <c r="M93" s="45" t="str">
        <f t="shared" si="28"/>
        <v>%</v>
      </c>
      <c r="N93" s="48"/>
      <c r="O93" s="45" t="str">
        <f t="shared" si="29"/>
        <v>%</v>
      </c>
      <c r="P93" s="48"/>
      <c r="Q93" s="45" t="str">
        <f t="shared" si="30"/>
        <v>%</v>
      </c>
      <c r="R93" s="49">
        <f t="shared" si="31"/>
        <v>0</v>
      </c>
    </row>
    <row r="94" spans="3:18" ht="24.75" customHeight="1" x14ac:dyDescent="0.25">
      <c r="C94" s="24">
        <v>73</v>
      </c>
      <c r="D94" s="33"/>
      <c r="E94" s="28"/>
      <c r="F94" s="26" t="str">
        <f t="shared" si="24"/>
        <v>-</v>
      </c>
      <c r="G94" s="47">
        <f t="shared" si="25"/>
        <v>0</v>
      </c>
      <c r="H94" s="27"/>
      <c r="I94" s="44" t="str">
        <f t="shared" si="26"/>
        <v>VALOR MÍNIMO ACEPTABLE</v>
      </c>
      <c r="J94" s="48"/>
      <c r="K94" s="45" t="str">
        <f t="shared" si="27"/>
        <v>%</v>
      </c>
      <c r="L94" s="48"/>
      <c r="M94" s="45" t="str">
        <f t="shared" si="28"/>
        <v>%</v>
      </c>
      <c r="N94" s="48"/>
      <c r="O94" s="45" t="str">
        <f t="shared" si="29"/>
        <v>%</v>
      </c>
      <c r="P94" s="48"/>
      <c r="Q94" s="45" t="str">
        <f t="shared" si="30"/>
        <v>%</v>
      </c>
      <c r="R94" s="49">
        <f t="shared" si="31"/>
        <v>0</v>
      </c>
    </row>
    <row r="95" spans="3:18" ht="24.75" customHeight="1" x14ac:dyDescent="0.25">
      <c r="C95" s="24">
        <v>74</v>
      </c>
      <c r="D95" s="33"/>
      <c r="E95" s="28"/>
      <c r="F95" s="26" t="str">
        <f t="shared" si="8"/>
        <v>-</v>
      </c>
      <c r="G95" s="47">
        <f t="shared" si="9"/>
        <v>0</v>
      </c>
      <c r="H95" s="27"/>
      <c r="I95" s="44" t="str">
        <f t="shared" si="10"/>
        <v>VALOR MÍNIMO ACEPTABLE</v>
      </c>
      <c r="J95" s="48"/>
      <c r="K95" s="45" t="str">
        <f t="shared" si="11"/>
        <v>%</v>
      </c>
      <c r="L95" s="48"/>
      <c r="M95" s="45" t="str">
        <f t="shared" si="12"/>
        <v>%</v>
      </c>
      <c r="N95" s="48"/>
      <c r="O95" s="45" t="str">
        <f t="shared" si="13"/>
        <v>%</v>
      </c>
      <c r="P95" s="48"/>
      <c r="Q95" s="45" t="str">
        <f t="shared" si="14"/>
        <v>%</v>
      </c>
      <c r="R95" s="49">
        <f t="shared" si="15"/>
        <v>0</v>
      </c>
    </row>
    <row r="96" spans="3:18" ht="24.75" customHeight="1" x14ac:dyDescent="0.25">
      <c r="C96" s="24">
        <v>75</v>
      </c>
      <c r="D96" s="33"/>
      <c r="E96" s="28"/>
      <c r="F96" s="26" t="str">
        <f t="shared" si="8"/>
        <v>-</v>
      </c>
      <c r="G96" s="47">
        <f t="shared" si="9"/>
        <v>0</v>
      </c>
      <c r="H96" s="27"/>
      <c r="I96" s="44" t="str">
        <f t="shared" si="10"/>
        <v>VALOR MÍNIMO ACEPTABLE</v>
      </c>
      <c r="J96" s="48"/>
      <c r="K96" s="45" t="str">
        <f t="shared" si="11"/>
        <v>%</v>
      </c>
      <c r="L96" s="48"/>
      <c r="M96" s="45" t="str">
        <f t="shared" si="12"/>
        <v>%</v>
      </c>
      <c r="N96" s="48"/>
      <c r="O96" s="45" t="str">
        <f t="shared" si="13"/>
        <v>%</v>
      </c>
      <c r="P96" s="48"/>
      <c r="Q96" s="45" t="str">
        <f t="shared" si="14"/>
        <v>%</v>
      </c>
      <c r="R96" s="49">
        <f t="shared" si="15"/>
        <v>0</v>
      </c>
    </row>
    <row r="97" spans="1:18" ht="24.75" customHeight="1" x14ac:dyDescent="0.25">
      <c r="C97" s="24">
        <v>76</v>
      </c>
      <c r="D97" s="33"/>
      <c r="E97" s="28"/>
      <c r="F97" s="26" t="str">
        <f t="shared" si="8"/>
        <v>-</v>
      </c>
      <c r="G97" s="47">
        <f t="shared" si="9"/>
        <v>0</v>
      </c>
      <c r="H97" s="27"/>
      <c r="I97" s="44" t="str">
        <f t="shared" si="10"/>
        <v>VALOR MÍNIMO ACEPTABLE</v>
      </c>
      <c r="J97" s="48"/>
      <c r="K97" s="45" t="str">
        <f t="shared" si="11"/>
        <v>%</v>
      </c>
      <c r="L97" s="48"/>
      <c r="M97" s="45" t="str">
        <f t="shared" si="12"/>
        <v>%</v>
      </c>
      <c r="N97" s="48"/>
      <c r="O97" s="45" t="str">
        <f t="shared" si="13"/>
        <v>%</v>
      </c>
      <c r="P97" s="48"/>
      <c r="Q97" s="45" t="str">
        <f t="shared" si="14"/>
        <v>%</v>
      </c>
      <c r="R97" s="49">
        <f t="shared" si="15"/>
        <v>0</v>
      </c>
    </row>
    <row r="98" spans="1:18" ht="24.75" customHeight="1" x14ac:dyDescent="0.25">
      <c r="C98" s="24">
        <v>77</v>
      </c>
      <c r="D98" s="33"/>
      <c r="E98" s="28"/>
      <c r="F98" s="26" t="str">
        <f t="shared" si="8"/>
        <v>-</v>
      </c>
      <c r="G98" s="47">
        <f t="shared" si="9"/>
        <v>0</v>
      </c>
      <c r="H98" s="27"/>
      <c r="I98" s="44" t="str">
        <f t="shared" si="10"/>
        <v>VALOR MÍNIMO ACEPTABLE</v>
      </c>
      <c r="J98" s="48"/>
      <c r="K98" s="45" t="str">
        <f t="shared" si="11"/>
        <v>%</v>
      </c>
      <c r="L98" s="48"/>
      <c r="M98" s="45" t="str">
        <f t="shared" si="12"/>
        <v>%</v>
      </c>
      <c r="N98" s="48"/>
      <c r="O98" s="45" t="str">
        <f t="shared" si="13"/>
        <v>%</v>
      </c>
      <c r="P98" s="48"/>
      <c r="Q98" s="45" t="str">
        <f t="shared" si="14"/>
        <v>%</v>
      </c>
      <c r="R98" s="49">
        <f t="shared" si="15"/>
        <v>0</v>
      </c>
    </row>
    <row r="99" spans="1:18" ht="24.75" customHeight="1" x14ac:dyDescent="0.25">
      <c r="C99" s="24">
        <v>78</v>
      </c>
      <c r="D99" s="33"/>
      <c r="E99" s="28"/>
      <c r="F99" s="26" t="str">
        <f t="shared" si="8"/>
        <v>-</v>
      </c>
      <c r="G99" s="47">
        <f t="shared" si="9"/>
        <v>0</v>
      </c>
      <c r="H99" s="27"/>
      <c r="I99" s="44" t="str">
        <f t="shared" si="10"/>
        <v>VALOR MÍNIMO ACEPTABLE</v>
      </c>
      <c r="J99" s="48"/>
      <c r="K99" s="45" t="str">
        <f t="shared" si="11"/>
        <v>%</v>
      </c>
      <c r="L99" s="48"/>
      <c r="M99" s="45" t="str">
        <f t="shared" si="12"/>
        <v>%</v>
      </c>
      <c r="N99" s="48"/>
      <c r="O99" s="45" t="str">
        <f t="shared" si="13"/>
        <v>%</v>
      </c>
      <c r="P99" s="48"/>
      <c r="Q99" s="45" t="str">
        <f t="shared" si="14"/>
        <v>%</v>
      </c>
      <c r="R99" s="49">
        <f t="shared" si="15"/>
        <v>0</v>
      </c>
    </row>
    <row r="100" spans="1:18" ht="24.75" customHeight="1" x14ac:dyDescent="0.25">
      <c r="C100" s="24">
        <v>79</v>
      </c>
      <c r="D100" s="33"/>
      <c r="E100" s="28"/>
      <c r="F100" s="26" t="str">
        <f t="shared" si="8"/>
        <v>-</v>
      </c>
      <c r="G100" s="47">
        <f t="shared" si="9"/>
        <v>0</v>
      </c>
      <c r="H100" s="27"/>
      <c r="I100" s="44" t="str">
        <f t="shared" si="10"/>
        <v>VALOR MÍNIMO ACEPTABLE</v>
      </c>
      <c r="J100" s="48"/>
      <c r="K100" s="45" t="str">
        <f t="shared" si="11"/>
        <v>%</v>
      </c>
      <c r="L100" s="48"/>
      <c r="M100" s="45" t="str">
        <f t="shared" si="12"/>
        <v>%</v>
      </c>
      <c r="N100" s="48"/>
      <c r="O100" s="45" t="str">
        <f t="shared" si="13"/>
        <v>%</v>
      </c>
      <c r="P100" s="48"/>
      <c r="Q100" s="45" t="str">
        <f t="shared" si="14"/>
        <v>%</v>
      </c>
      <c r="R100" s="49">
        <f t="shared" si="15"/>
        <v>0</v>
      </c>
    </row>
    <row r="101" spans="1:18" ht="24.75" customHeight="1" x14ac:dyDescent="0.25">
      <c r="C101" s="24">
        <v>80</v>
      </c>
      <c r="D101" s="33"/>
      <c r="E101" s="28"/>
      <c r="F101" s="26" t="str">
        <f t="shared" si="8"/>
        <v>-</v>
      </c>
      <c r="G101" s="47">
        <f t="shared" si="9"/>
        <v>0</v>
      </c>
      <c r="H101" s="27"/>
      <c r="I101" s="44" t="str">
        <f t="shared" si="10"/>
        <v>VALOR MÍNIMO ACEPTABLE</v>
      </c>
      <c r="J101" s="48"/>
      <c r="K101" s="45" t="str">
        <f t="shared" si="11"/>
        <v>%</v>
      </c>
      <c r="L101" s="48"/>
      <c r="M101" s="45" t="str">
        <f t="shared" si="12"/>
        <v>%</v>
      </c>
      <c r="N101" s="48"/>
      <c r="O101" s="45" t="str">
        <f t="shared" si="13"/>
        <v>%</v>
      </c>
      <c r="P101" s="48"/>
      <c r="Q101" s="45" t="str">
        <f t="shared" si="14"/>
        <v>%</v>
      </c>
      <c r="R101" s="49">
        <f t="shared" si="15"/>
        <v>0</v>
      </c>
    </row>
    <row r="102" spans="1:18" ht="24.75" customHeight="1" x14ac:dyDescent="0.25">
      <c r="C102" s="24">
        <v>81</v>
      </c>
      <c r="D102" s="33"/>
      <c r="E102" s="28"/>
      <c r="F102" s="26" t="str">
        <f t="shared" si="8"/>
        <v>-</v>
      </c>
      <c r="G102" s="47">
        <f t="shared" si="9"/>
        <v>0</v>
      </c>
      <c r="H102" s="27"/>
      <c r="I102" s="44" t="str">
        <f t="shared" si="10"/>
        <v>VALOR MÍNIMO ACEPTABLE</v>
      </c>
      <c r="J102" s="48"/>
      <c r="K102" s="45" t="str">
        <f t="shared" si="11"/>
        <v>%</v>
      </c>
      <c r="L102" s="48"/>
      <c r="M102" s="45" t="str">
        <f t="shared" si="12"/>
        <v>%</v>
      </c>
      <c r="N102" s="48"/>
      <c r="O102" s="45" t="str">
        <f t="shared" si="13"/>
        <v>%</v>
      </c>
      <c r="P102" s="48"/>
      <c r="Q102" s="45" t="str">
        <f t="shared" si="14"/>
        <v>%</v>
      </c>
      <c r="R102" s="49">
        <f t="shared" si="15"/>
        <v>0</v>
      </c>
    </row>
    <row r="103" spans="1:18" ht="24.75" customHeight="1" x14ac:dyDescent="0.25">
      <c r="C103" s="24">
        <v>82</v>
      </c>
      <c r="D103" s="33"/>
      <c r="E103" s="28"/>
      <c r="F103" s="26" t="str">
        <f t="shared" si="8"/>
        <v>-</v>
      </c>
      <c r="G103" s="47">
        <f t="shared" si="9"/>
        <v>0</v>
      </c>
      <c r="H103" s="27"/>
      <c r="I103" s="44" t="str">
        <f t="shared" si="10"/>
        <v>VALOR MÍNIMO ACEPTABLE</v>
      </c>
      <c r="J103" s="48"/>
      <c r="K103" s="45" t="str">
        <f t="shared" si="11"/>
        <v>%</v>
      </c>
      <c r="L103" s="48"/>
      <c r="M103" s="45" t="str">
        <f t="shared" si="12"/>
        <v>%</v>
      </c>
      <c r="N103" s="48"/>
      <c r="O103" s="45" t="str">
        <f t="shared" si="13"/>
        <v>%</v>
      </c>
      <c r="P103" s="48"/>
      <c r="Q103" s="45" t="str">
        <f t="shared" si="14"/>
        <v>%</v>
      </c>
      <c r="R103" s="49">
        <f t="shared" si="15"/>
        <v>0</v>
      </c>
    </row>
    <row r="104" spans="1:18" ht="24.75" customHeight="1" x14ac:dyDescent="0.25">
      <c r="C104" s="24">
        <v>83</v>
      </c>
      <c r="D104" s="33"/>
      <c r="E104" s="28"/>
      <c r="F104" s="26" t="str">
        <f t="shared" si="8"/>
        <v>-</v>
      </c>
      <c r="G104" s="47">
        <f t="shared" si="9"/>
        <v>0</v>
      </c>
      <c r="H104" s="27"/>
      <c r="I104" s="44" t="str">
        <f t="shared" si="10"/>
        <v>VALOR MÍNIMO ACEPTABLE</v>
      </c>
      <c r="J104" s="48"/>
      <c r="K104" s="45" t="str">
        <f t="shared" si="11"/>
        <v>%</v>
      </c>
      <c r="L104" s="48"/>
      <c r="M104" s="45" t="str">
        <f t="shared" si="12"/>
        <v>%</v>
      </c>
      <c r="N104" s="48"/>
      <c r="O104" s="45" t="str">
        <f t="shared" si="13"/>
        <v>%</v>
      </c>
      <c r="P104" s="48"/>
      <c r="Q104" s="45" t="str">
        <f t="shared" si="14"/>
        <v>%</v>
      </c>
      <c r="R104" s="49">
        <f t="shared" si="15"/>
        <v>0</v>
      </c>
    </row>
    <row r="105" spans="1:18" ht="15" x14ac:dyDescent="0.25"/>
    <row r="106" spans="1:18" ht="24" customHeight="1" x14ac:dyDescent="0.25">
      <c r="C106" s="53" t="s">
        <v>58</v>
      </c>
      <c r="D106" s="92"/>
      <c r="E106" s="92"/>
      <c r="F106" s="92"/>
      <c r="G106" s="92"/>
      <c r="H106" s="92"/>
      <c r="I106" s="92"/>
      <c r="J106" s="92"/>
      <c r="K106" s="92"/>
      <c r="L106" s="92"/>
      <c r="M106" s="92"/>
      <c r="N106" s="92"/>
      <c r="O106" s="92"/>
      <c r="P106" s="92"/>
      <c r="Q106" s="92"/>
      <c r="R106" s="92"/>
    </row>
    <row r="107" spans="1:18" ht="163.5" customHeight="1" x14ac:dyDescent="0.25">
      <c r="C107" s="93" t="s">
        <v>71</v>
      </c>
      <c r="D107" s="94"/>
      <c r="E107" s="94"/>
      <c r="F107" s="94"/>
      <c r="G107" s="94"/>
      <c r="H107" s="94"/>
      <c r="I107" s="94"/>
      <c r="J107" s="94"/>
      <c r="K107" s="94"/>
      <c r="L107" s="94"/>
      <c r="M107" s="94"/>
      <c r="N107" s="94"/>
      <c r="O107" s="94"/>
      <c r="P107" s="94"/>
      <c r="Q107" s="94"/>
      <c r="R107" s="95"/>
    </row>
    <row r="108" spans="1:18" ht="8.25" customHeight="1" x14ac:dyDescent="0.25">
      <c r="B108" s="30"/>
      <c r="C108" s="30"/>
      <c r="D108" s="30"/>
      <c r="E108" s="30"/>
      <c r="F108" s="30"/>
      <c r="G108" s="30"/>
      <c r="H108" s="30"/>
      <c r="I108" s="30"/>
      <c r="J108" s="30"/>
      <c r="K108" s="30"/>
      <c r="L108" s="30"/>
      <c r="M108" s="30"/>
      <c r="N108" s="30"/>
      <c r="O108" s="30"/>
      <c r="P108" s="30"/>
      <c r="Q108" s="30"/>
      <c r="R108" s="29"/>
    </row>
    <row r="109" spans="1:18" ht="259.5" customHeight="1" x14ac:dyDescent="0.25">
      <c r="C109" s="96" t="s">
        <v>59</v>
      </c>
      <c r="D109" s="97"/>
      <c r="E109" s="97"/>
      <c r="F109" s="97"/>
      <c r="G109" s="97"/>
      <c r="H109" s="97"/>
      <c r="I109" s="97"/>
      <c r="J109" s="97"/>
      <c r="K109" s="97"/>
      <c r="L109" s="97"/>
      <c r="M109" s="97"/>
      <c r="N109" s="97"/>
      <c r="O109" s="97"/>
      <c r="P109" s="97"/>
      <c r="Q109" s="97"/>
      <c r="R109" s="98"/>
    </row>
    <row r="110" spans="1:18" s="13" customFormat="1" ht="15" hidden="1" x14ac:dyDescent="0.25">
      <c r="A110" s="15"/>
      <c r="B110" s="31"/>
      <c r="C110" s="31"/>
      <c r="D110" s="31"/>
      <c r="E110" s="31"/>
      <c r="F110" s="31"/>
      <c r="G110" s="29"/>
      <c r="H110" s="29"/>
      <c r="I110" s="16"/>
      <c r="J110" s="16"/>
      <c r="K110" s="16"/>
      <c r="L110" s="16"/>
      <c r="M110" s="16"/>
      <c r="N110" s="29"/>
    </row>
    <row r="111" spans="1:18" s="13" customFormat="1" ht="15" customHeight="1" x14ac:dyDescent="0.25">
      <c r="A111" s="15"/>
      <c r="C111" s="100" t="s">
        <v>12</v>
      </c>
      <c r="D111" s="100"/>
      <c r="E111" s="100"/>
      <c r="F111" s="100"/>
      <c r="G111" s="29"/>
      <c r="H111" s="29"/>
      <c r="I111" s="16"/>
      <c r="J111" s="16"/>
      <c r="K111" s="16"/>
      <c r="L111" s="16"/>
      <c r="M111" s="16"/>
      <c r="N111" s="29"/>
    </row>
    <row r="112" spans="1:18" s="13" customFormat="1" ht="15" x14ac:dyDescent="0.25">
      <c r="A112" s="15"/>
      <c r="B112" s="35"/>
      <c r="C112" s="100"/>
      <c r="D112" s="100"/>
      <c r="E112" s="100"/>
      <c r="F112" s="100"/>
      <c r="G112" s="29"/>
      <c r="H112" s="29"/>
      <c r="I112" s="16"/>
      <c r="J112" s="16"/>
      <c r="K112" s="16"/>
      <c r="L112" s="16"/>
      <c r="M112" s="16"/>
      <c r="N112" s="29"/>
    </row>
    <row r="113" spans="1:18" s="13" customFormat="1" ht="15.75" thickBot="1" x14ac:dyDescent="0.3">
      <c r="A113" s="15"/>
      <c r="B113" s="35"/>
      <c r="C113" s="101"/>
      <c r="D113" s="101"/>
      <c r="E113" s="101"/>
      <c r="F113" s="101"/>
      <c r="G113" s="29"/>
      <c r="H113" s="29"/>
      <c r="I113" s="16"/>
      <c r="J113" s="16"/>
      <c r="K113" s="16"/>
      <c r="L113" s="16"/>
      <c r="M113" s="16"/>
      <c r="N113" s="29"/>
    </row>
    <row r="114" spans="1:18" s="13" customFormat="1" ht="15" x14ac:dyDescent="0.25">
      <c r="A114" s="15"/>
      <c r="C114" s="99" t="s">
        <v>13</v>
      </c>
      <c r="D114" s="99"/>
      <c r="E114" s="99"/>
      <c r="F114" s="99"/>
      <c r="G114" s="29"/>
      <c r="H114" s="29"/>
      <c r="I114" s="16"/>
      <c r="J114" s="16"/>
      <c r="K114" s="16"/>
      <c r="L114" s="16"/>
      <c r="M114" s="16"/>
      <c r="N114" s="29"/>
    </row>
    <row r="115" spans="1:18" s="13" customFormat="1" ht="15" x14ac:dyDescent="0.25">
      <c r="A115" s="15"/>
      <c r="C115" s="51" t="s">
        <v>14</v>
      </c>
      <c r="D115" s="51"/>
      <c r="E115" s="51"/>
      <c r="F115" s="51"/>
      <c r="G115" s="29"/>
      <c r="H115" s="29"/>
      <c r="I115" s="16"/>
      <c r="J115" s="16"/>
      <c r="K115" s="16"/>
      <c r="L115" s="16"/>
      <c r="M115" s="16"/>
      <c r="N115" s="29"/>
    </row>
    <row r="116" spans="1:18" s="13" customFormat="1" ht="3.75" customHeight="1" x14ac:dyDescent="0.25">
      <c r="A116" s="15"/>
      <c r="B116" s="31"/>
      <c r="C116" s="31"/>
      <c r="D116" s="31"/>
      <c r="E116" s="31"/>
      <c r="F116" s="31"/>
      <c r="G116" s="29"/>
      <c r="H116" s="29"/>
      <c r="I116" s="16"/>
      <c r="J116" s="16"/>
      <c r="K116" s="16"/>
      <c r="L116" s="16"/>
      <c r="M116" s="16"/>
      <c r="N116" s="29"/>
    </row>
    <row r="117" spans="1:18" s="13" customFormat="1" ht="15" x14ac:dyDescent="0.25">
      <c r="A117" s="15"/>
      <c r="C117" s="16" t="s">
        <v>15</v>
      </c>
      <c r="D117" s="31"/>
      <c r="E117" s="31"/>
      <c r="F117" s="31"/>
      <c r="G117" s="29"/>
      <c r="H117" s="29"/>
      <c r="I117" s="16"/>
      <c r="J117" s="16"/>
      <c r="K117" s="16"/>
      <c r="L117" s="16"/>
      <c r="M117" s="16"/>
      <c r="N117" s="29"/>
    </row>
    <row r="118" spans="1:18" s="13" customFormat="1" ht="7.5" customHeight="1" x14ac:dyDescent="0.2">
      <c r="A118" s="83"/>
      <c r="B118" s="83"/>
      <c r="C118" s="83"/>
      <c r="D118" s="83"/>
      <c r="E118" s="83"/>
      <c r="F118" s="83"/>
      <c r="G118" s="83"/>
      <c r="H118" s="83"/>
      <c r="I118" s="83"/>
      <c r="J118" s="83"/>
      <c r="K118" s="83"/>
      <c r="L118" s="83"/>
      <c r="M118" s="83"/>
      <c r="N118" s="83"/>
      <c r="O118" s="83"/>
      <c r="P118" s="83"/>
      <c r="Q118" s="83"/>
      <c r="R118" s="83"/>
    </row>
    <row r="119" spans="1:18" s="4" customFormat="1" ht="54" customHeight="1" x14ac:dyDescent="0.25">
      <c r="B119" s="36"/>
      <c r="C119" s="79" t="s">
        <v>60</v>
      </c>
      <c r="D119" s="79"/>
      <c r="E119" s="79"/>
      <c r="F119" s="79"/>
      <c r="G119" s="79"/>
      <c r="H119" s="79"/>
      <c r="I119" s="79"/>
      <c r="J119" s="79"/>
      <c r="K119" s="79"/>
      <c r="L119" s="79"/>
      <c r="M119" s="79"/>
      <c r="N119" s="79"/>
      <c r="O119" s="79"/>
      <c r="P119" s="79"/>
      <c r="Q119" s="79"/>
      <c r="R119" s="79"/>
    </row>
    <row r="120" spans="1:18" s="4" customFormat="1" ht="15" x14ac:dyDescent="0.25">
      <c r="B120" s="84"/>
      <c r="C120" s="84"/>
      <c r="D120" s="84"/>
      <c r="E120" s="84"/>
      <c r="F120" s="84"/>
      <c r="G120" s="84"/>
      <c r="H120" s="84"/>
      <c r="I120" s="84"/>
      <c r="J120" s="84"/>
      <c r="K120" s="84"/>
      <c r="L120" s="84"/>
    </row>
    <row r="121" spans="1:18" s="4" customFormat="1" ht="24.75" customHeight="1" x14ac:dyDescent="0.25">
      <c r="B121" s="37"/>
      <c r="C121" s="80" t="s">
        <v>61</v>
      </c>
      <c r="D121" s="80"/>
      <c r="E121" s="80"/>
      <c r="F121" s="80"/>
      <c r="G121" s="80"/>
      <c r="H121" s="80"/>
      <c r="I121" s="80"/>
      <c r="J121" s="80"/>
      <c r="K121" s="80"/>
      <c r="L121" s="80"/>
      <c r="M121" s="80"/>
      <c r="N121" s="80"/>
      <c r="O121" s="80"/>
      <c r="P121" s="80"/>
      <c r="Q121" s="80"/>
      <c r="R121" s="80"/>
    </row>
    <row r="122" spans="1:18" ht="0" hidden="1" customHeight="1" x14ac:dyDescent="0.25">
      <c r="A122" s="87" t="s">
        <v>16</v>
      </c>
      <c r="B122" s="87"/>
      <c r="C122" s="87"/>
      <c r="D122" s="87"/>
      <c r="E122" s="87"/>
      <c r="F122" s="87"/>
      <c r="G122" s="87"/>
      <c r="H122" s="87"/>
      <c r="I122" s="87"/>
      <c r="J122" s="87"/>
      <c r="K122" s="87"/>
      <c r="L122" s="87"/>
      <c r="M122" s="87"/>
    </row>
    <row r="123" spans="1:18" ht="0" hidden="1" customHeight="1" x14ac:dyDescent="0.25"/>
    <row r="124" spans="1:18" ht="0" hidden="1" customHeight="1" x14ac:dyDescent="0.25"/>
    <row r="125" spans="1:18" ht="0" hidden="1" customHeight="1" x14ac:dyDescent="0.25"/>
    <row r="126" spans="1:18" ht="0" hidden="1" customHeight="1" x14ac:dyDescent="0.25"/>
  </sheetData>
  <sheetProtection selectLockedCells="1"/>
  <mergeCells count="45">
    <mergeCell ref="B2:B5"/>
    <mergeCell ref="Q2:R2"/>
    <mergeCell ref="Q3:R3"/>
    <mergeCell ref="Q4:R4"/>
    <mergeCell ref="Q5:R5"/>
    <mergeCell ref="A122:M122"/>
    <mergeCell ref="D20:D21"/>
    <mergeCell ref="C20:C21"/>
    <mergeCell ref="C106:R106"/>
    <mergeCell ref="C107:R107"/>
    <mergeCell ref="C109:R109"/>
    <mergeCell ref="C115:F115"/>
    <mergeCell ref="C114:F114"/>
    <mergeCell ref="C111:F113"/>
    <mergeCell ref="I20:I21"/>
    <mergeCell ref="J20:K20"/>
    <mergeCell ref="L20:M20"/>
    <mergeCell ref="N20:O20"/>
    <mergeCell ref="P20:Q20"/>
    <mergeCell ref="R20:R21"/>
    <mergeCell ref="E20:E21"/>
    <mergeCell ref="C119:R119"/>
    <mergeCell ref="C121:R121"/>
    <mergeCell ref="C17:I17"/>
    <mergeCell ref="C18:I18"/>
    <mergeCell ref="K17:R17"/>
    <mergeCell ref="K18:R18"/>
    <mergeCell ref="A118:R118"/>
    <mergeCell ref="B120:L120"/>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104">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104">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104"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2"/>
      <c r="C2" s="112"/>
      <c r="D2" s="113" t="s">
        <v>0</v>
      </c>
      <c r="E2" s="114"/>
      <c r="F2" s="114"/>
      <c r="G2" s="114"/>
      <c r="H2" s="115"/>
      <c r="I2" s="113" t="s">
        <v>17</v>
      </c>
      <c r="J2" s="115"/>
      <c r="K2" s="2"/>
    </row>
    <row r="3" spans="2:11" ht="15" customHeight="1" x14ac:dyDescent="0.25">
      <c r="B3" s="112"/>
      <c r="C3" s="112"/>
      <c r="D3" s="113" t="s">
        <v>1</v>
      </c>
      <c r="E3" s="114"/>
      <c r="F3" s="114"/>
      <c r="G3" s="114"/>
      <c r="H3" s="115"/>
      <c r="I3" s="113" t="s">
        <v>75</v>
      </c>
      <c r="J3" s="115"/>
      <c r="K3" s="3"/>
    </row>
    <row r="4" spans="2:11" ht="15" customHeight="1" x14ac:dyDescent="0.25">
      <c r="B4" s="112"/>
      <c r="C4" s="112"/>
      <c r="D4" s="116" t="s">
        <v>2</v>
      </c>
      <c r="E4" s="117"/>
      <c r="F4" s="117"/>
      <c r="G4" s="117"/>
      <c r="H4" s="118"/>
      <c r="I4" s="113" t="s">
        <v>79</v>
      </c>
      <c r="J4" s="115"/>
      <c r="K4" s="3"/>
    </row>
    <row r="5" spans="2:11" ht="15" customHeight="1" x14ac:dyDescent="0.25">
      <c r="B5" s="112"/>
      <c r="C5" s="112"/>
      <c r="D5" s="119"/>
      <c r="E5" s="120"/>
      <c r="F5" s="120"/>
      <c r="G5" s="120"/>
      <c r="H5" s="121"/>
      <c r="I5" s="113" t="s">
        <v>62</v>
      </c>
      <c r="J5" s="115"/>
      <c r="K5" s="3"/>
    </row>
    <row r="6" spans="2:11" x14ac:dyDescent="0.25">
      <c r="K6" s="4"/>
    </row>
    <row r="7" spans="2:11" ht="15.75" customHeight="1" x14ac:dyDescent="0.25">
      <c r="B7" s="111" t="s">
        <v>18</v>
      </c>
      <c r="C7" s="111"/>
      <c r="D7" s="111"/>
      <c r="E7" s="111"/>
      <c r="F7" s="111"/>
      <c r="G7" s="111"/>
      <c r="H7" s="111"/>
      <c r="I7" s="111"/>
      <c r="J7" s="111"/>
      <c r="K7" s="5"/>
    </row>
    <row r="8" spans="2:11" ht="15.75" customHeight="1" x14ac:dyDescent="0.25">
      <c r="B8" s="108" t="s">
        <v>19</v>
      </c>
      <c r="C8" s="108" t="s">
        <v>20</v>
      </c>
      <c r="D8" s="108"/>
      <c r="E8" s="108"/>
      <c r="F8" s="108"/>
      <c r="G8" s="111" t="s">
        <v>21</v>
      </c>
      <c r="H8" s="111"/>
      <c r="I8" s="111"/>
      <c r="J8" s="111"/>
      <c r="K8" s="5"/>
    </row>
    <row r="9" spans="2:11" ht="15.75" customHeight="1" x14ac:dyDescent="0.25">
      <c r="B9" s="108"/>
      <c r="C9" s="6" t="s">
        <v>22</v>
      </c>
      <c r="D9" s="6" t="s">
        <v>23</v>
      </c>
      <c r="E9" s="108" t="s">
        <v>24</v>
      </c>
      <c r="F9" s="108"/>
      <c r="G9" s="111"/>
      <c r="H9" s="111"/>
      <c r="I9" s="111"/>
      <c r="J9" s="111"/>
      <c r="K9" s="5"/>
    </row>
    <row r="10" spans="2:11" ht="15.75" customHeight="1" x14ac:dyDescent="0.25">
      <c r="B10" s="7">
        <v>1</v>
      </c>
      <c r="C10" s="7">
        <v>2022</v>
      </c>
      <c r="D10" s="7">
        <v>1</v>
      </c>
      <c r="E10" s="106">
        <v>28</v>
      </c>
      <c r="F10" s="106"/>
      <c r="G10" s="107" t="s">
        <v>25</v>
      </c>
      <c r="H10" s="107"/>
      <c r="I10" s="107"/>
      <c r="J10" s="107"/>
      <c r="K10" s="8"/>
    </row>
    <row r="11" spans="2:11" ht="24.75" customHeight="1" x14ac:dyDescent="0.25">
      <c r="B11" s="7">
        <v>2</v>
      </c>
      <c r="C11" s="7">
        <v>2022</v>
      </c>
      <c r="D11" s="7">
        <v>5</v>
      </c>
      <c r="E11" s="106">
        <v>31</v>
      </c>
      <c r="F11" s="106"/>
      <c r="G11" s="107" t="s">
        <v>26</v>
      </c>
      <c r="H11" s="107"/>
      <c r="I11" s="107"/>
      <c r="J11" s="107"/>
      <c r="K11" s="8"/>
    </row>
    <row r="12" spans="2:11" ht="46.5" customHeight="1" x14ac:dyDescent="0.25">
      <c r="B12" s="7">
        <v>3</v>
      </c>
      <c r="C12" s="7">
        <v>2024</v>
      </c>
      <c r="D12" s="7">
        <v>4</v>
      </c>
      <c r="E12" s="106">
        <v>29</v>
      </c>
      <c r="F12" s="106"/>
      <c r="G12" s="107" t="s">
        <v>27</v>
      </c>
      <c r="H12" s="107"/>
      <c r="I12" s="107"/>
      <c r="J12" s="107"/>
      <c r="K12" s="8"/>
    </row>
    <row r="13" spans="2:11" ht="154.5" customHeight="1" x14ac:dyDescent="0.25">
      <c r="B13" s="7">
        <v>4</v>
      </c>
      <c r="C13" s="7">
        <v>2024</v>
      </c>
      <c r="D13" s="7">
        <v>7</v>
      </c>
      <c r="E13" s="106">
        <v>31</v>
      </c>
      <c r="F13" s="106"/>
      <c r="G13" s="107" t="s">
        <v>51</v>
      </c>
      <c r="H13" s="107"/>
      <c r="I13" s="107"/>
      <c r="J13" s="107"/>
      <c r="K13" s="8"/>
    </row>
    <row r="14" spans="2:11" ht="110.25" customHeight="1" x14ac:dyDescent="0.25">
      <c r="B14" s="7">
        <v>5</v>
      </c>
      <c r="C14" s="7">
        <v>2025</v>
      </c>
      <c r="D14" s="7">
        <v>2</v>
      </c>
      <c r="E14" s="106">
        <v>28</v>
      </c>
      <c r="F14" s="106"/>
      <c r="G14" s="107" t="s">
        <v>72</v>
      </c>
      <c r="H14" s="107"/>
      <c r="I14" s="107"/>
      <c r="J14" s="107"/>
      <c r="K14" s="8"/>
    </row>
    <row r="15" spans="2:11" ht="96.75" customHeight="1" x14ac:dyDescent="0.25">
      <c r="B15" s="7">
        <v>6</v>
      </c>
      <c r="C15" s="7">
        <v>2025</v>
      </c>
      <c r="D15" s="7">
        <v>5</v>
      </c>
      <c r="E15" s="106">
        <v>23</v>
      </c>
      <c r="F15" s="106"/>
      <c r="G15" s="107" t="s">
        <v>78</v>
      </c>
      <c r="H15" s="107"/>
      <c r="I15" s="107"/>
      <c r="J15" s="107"/>
      <c r="K15" s="8"/>
    </row>
    <row r="16" spans="2:11" ht="15.75" customHeight="1" x14ac:dyDescent="0.25">
      <c r="B16" s="108" t="s">
        <v>28</v>
      </c>
      <c r="C16" s="108"/>
      <c r="D16" s="108"/>
      <c r="E16" s="108"/>
      <c r="F16" s="108"/>
      <c r="G16" s="108"/>
      <c r="H16" s="108"/>
      <c r="I16" s="108"/>
      <c r="J16" s="108"/>
      <c r="K16" s="9"/>
    </row>
    <row r="17" spans="2:11" x14ac:dyDescent="0.25">
      <c r="B17" s="108" t="s">
        <v>29</v>
      </c>
      <c r="C17" s="108"/>
      <c r="D17" s="108"/>
      <c r="E17" s="108"/>
      <c r="F17" s="108" t="s">
        <v>30</v>
      </c>
      <c r="G17" s="108"/>
      <c r="H17" s="108"/>
      <c r="I17" s="108"/>
      <c r="J17" s="108"/>
      <c r="K17" s="9"/>
    </row>
    <row r="18" spans="2:11" ht="15.75" customHeight="1" x14ac:dyDescent="0.25">
      <c r="B18" s="106" t="s">
        <v>31</v>
      </c>
      <c r="C18" s="106"/>
      <c r="D18" s="106"/>
      <c r="E18" s="106"/>
      <c r="F18" s="106" t="s">
        <v>65</v>
      </c>
      <c r="G18" s="106"/>
      <c r="H18" s="106"/>
      <c r="I18" s="106"/>
      <c r="J18" s="106"/>
      <c r="K18" s="10"/>
    </row>
    <row r="19" spans="2:11" x14ac:dyDescent="0.25">
      <c r="B19" s="108" t="s">
        <v>32</v>
      </c>
      <c r="C19" s="108"/>
      <c r="D19" s="108"/>
      <c r="E19" s="108"/>
      <c r="F19" s="108"/>
      <c r="G19" s="108"/>
      <c r="H19" s="108"/>
      <c r="I19" s="108"/>
      <c r="J19" s="108"/>
      <c r="K19" s="9"/>
    </row>
    <row r="20" spans="2:11" x14ac:dyDescent="0.25">
      <c r="B20" s="108" t="s">
        <v>29</v>
      </c>
      <c r="C20" s="108"/>
      <c r="D20" s="108"/>
      <c r="E20" s="108"/>
      <c r="F20" s="108" t="s">
        <v>30</v>
      </c>
      <c r="G20" s="108"/>
      <c r="H20" s="108"/>
      <c r="I20" s="108"/>
      <c r="J20" s="108"/>
      <c r="K20" s="9"/>
    </row>
    <row r="21" spans="2:11" ht="15.75" customHeight="1" x14ac:dyDescent="0.25">
      <c r="B21" s="109" t="s">
        <v>33</v>
      </c>
      <c r="C21" s="109"/>
      <c r="D21" s="109"/>
      <c r="E21" s="109"/>
      <c r="F21" s="109" t="s">
        <v>34</v>
      </c>
      <c r="G21" s="109"/>
      <c r="H21" s="109"/>
      <c r="I21" s="109"/>
      <c r="J21" s="109"/>
      <c r="K21" s="11"/>
    </row>
    <row r="22" spans="2:11" ht="15.75" customHeight="1" x14ac:dyDescent="0.25">
      <c r="B22" s="111" t="s">
        <v>35</v>
      </c>
      <c r="C22" s="111"/>
      <c r="D22" s="111"/>
      <c r="E22" s="111"/>
      <c r="F22" s="111"/>
      <c r="G22" s="111"/>
      <c r="H22" s="111"/>
      <c r="I22" s="111"/>
      <c r="J22" s="111"/>
      <c r="K22" s="5"/>
    </row>
    <row r="23" spans="2:11" x14ac:dyDescent="0.25">
      <c r="B23" s="108" t="s">
        <v>29</v>
      </c>
      <c r="C23" s="108"/>
      <c r="D23" s="108"/>
      <c r="E23" s="108" t="s">
        <v>30</v>
      </c>
      <c r="F23" s="108"/>
      <c r="G23" s="108"/>
      <c r="H23" s="108" t="s">
        <v>36</v>
      </c>
      <c r="I23" s="108"/>
      <c r="J23" s="108"/>
      <c r="K23" s="9"/>
    </row>
    <row r="24" spans="2:11" x14ac:dyDescent="0.25">
      <c r="B24" s="108"/>
      <c r="C24" s="108"/>
      <c r="D24" s="108"/>
      <c r="E24" s="108"/>
      <c r="F24" s="108"/>
      <c r="G24" s="108"/>
      <c r="H24" s="6" t="s">
        <v>22</v>
      </c>
      <c r="I24" s="6" t="s">
        <v>23</v>
      </c>
      <c r="J24" s="6" t="s">
        <v>24</v>
      </c>
      <c r="K24" s="9"/>
    </row>
    <row r="25" spans="2:11" x14ac:dyDescent="0.25">
      <c r="B25" s="106" t="s">
        <v>37</v>
      </c>
      <c r="C25" s="106"/>
      <c r="D25" s="106"/>
      <c r="E25" s="109" t="s">
        <v>38</v>
      </c>
      <c r="F25" s="109"/>
      <c r="G25" s="109"/>
      <c r="H25" s="7">
        <v>2025</v>
      </c>
      <c r="I25" s="7">
        <v>5</v>
      </c>
      <c r="J25" s="7">
        <v>23</v>
      </c>
      <c r="K25" s="10"/>
    </row>
    <row r="26" spans="2:11" x14ac:dyDescent="0.25">
      <c r="K26" s="4"/>
    </row>
    <row r="27" spans="2:11" ht="56.25" customHeight="1" x14ac:dyDescent="0.25">
      <c r="B27" s="4"/>
      <c r="C27" s="110" t="s">
        <v>39</v>
      </c>
      <c r="D27" s="110"/>
      <c r="E27" s="110"/>
      <c r="F27" s="110"/>
      <c r="G27" s="110"/>
      <c r="H27" s="110"/>
      <c r="I27" s="110"/>
      <c r="K27" s="4"/>
    </row>
    <row r="28" spans="2:11" ht="16.5" customHeight="1" x14ac:dyDescent="0.25">
      <c r="E28" s="105" t="s">
        <v>40</v>
      </c>
      <c r="F28" s="105"/>
      <c r="G28" s="105"/>
      <c r="H28" s="105"/>
      <c r="I28" s="105"/>
      <c r="J28" s="105"/>
      <c r="K28" s="12"/>
    </row>
    <row r="29" spans="2:11" x14ac:dyDescent="0.25">
      <c r="B29" s="4"/>
      <c r="C29" s="4"/>
      <c r="D29" s="4"/>
      <c r="E29" s="105"/>
      <c r="F29" s="105"/>
      <c r="G29" s="105"/>
      <c r="H29" s="105"/>
      <c r="I29" s="105"/>
      <c r="J29" s="10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0" t="s">
        <v>64</v>
      </c>
    </row>
    <row r="4" spans="5:9" x14ac:dyDescent="0.25">
      <c r="E4" s="41">
        <v>0.01</v>
      </c>
      <c r="G4" s="18" t="s">
        <v>41</v>
      </c>
      <c r="H4" s="18" t="s">
        <v>42</v>
      </c>
      <c r="I4" s="18" t="s">
        <v>43</v>
      </c>
    </row>
    <row r="5" spans="5:9" x14ac:dyDescent="0.25">
      <c r="E5" s="42">
        <v>0.02</v>
      </c>
      <c r="G5" s="1" t="s">
        <v>44</v>
      </c>
      <c r="H5" s="19" t="s">
        <v>45</v>
      </c>
      <c r="I5" s="19" t="s">
        <v>46</v>
      </c>
    </row>
    <row r="6" spans="5:9" x14ac:dyDescent="0.25">
      <c r="E6" s="42">
        <v>0.03</v>
      </c>
      <c r="G6" s="19"/>
      <c r="H6" s="19" t="s">
        <v>47</v>
      </c>
      <c r="I6" s="19" t="s">
        <v>48</v>
      </c>
    </row>
    <row r="7" spans="5:9" x14ac:dyDescent="0.25">
      <c r="E7" s="42">
        <v>0.04</v>
      </c>
      <c r="G7" s="19"/>
      <c r="H7" s="19"/>
      <c r="I7" s="19" t="s">
        <v>49</v>
      </c>
    </row>
    <row r="8" spans="5:9" x14ac:dyDescent="0.25">
      <c r="E8" s="42">
        <v>0.05</v>
      </c>
      <c r="G8" s="19"/>
      <c r="H8" s="19"/>
      <c r="I8" s="1" t="s">
        <v>50</v>
      </c>
    </row>
    <row r="9" spans="5:9" x14ac:dyDescent="0.25">
      <c r="E9" s="42">
        <v>0.06</v>
      </c>
    </row>
    <row r="10" spans="5:9" x14ac:dyDescent="0.25">
      <c r="E10" s="42">
        <v>7.0000000000000007E-2</v>
      </c>
    </row>
    <row r="11" spans="5:9" x14ac:dyDescent="0.25">
      <c r="E11" s="42">
        <v>0.08</v>
      </c>
    </row>
    <row r="12" spans="5:9" x14ac:dyDescent="0.25">
      <c r="E12" s="42">
        <v>0.09</v>
      </c>
    </row>
    <row r="13" spans="5:9" x14ac:dyDescent="0.25">
      <c r="E13" s="42">
        <v>0.1</v>
      </c>
    </row>
    <row r="14" spans="5:9" x14ac:dyDescent="0.25">
      <c r="E14" s="42">
        <v>0.11</v>
      </c>
    </row>
    <row r="15" spans="5:9" x14ac:dyDescent="0.25">
      <c r="E15" s="42">
        <v>0.12</v>
      </c>
    </row>
    <row r="16" spans="5:9" x14ac:dyDescent="0.25">
      <c r="E16" s="42">
        <v>0.13</v>
      </c>
    </row>
    <row r="17" spans="5:5" x14ac:dyDescent="0.25">
      <c r="E17" s="42">
        <v>0.14000000000000001</v>
      </c>
    </row>
    <row r="18" spans="5:5" x14ac:dyDescent="0.25">
      <c r="E18" s="42">
        <v>0.15</v>
      </c>
    </row>
    <row r="19" spans="5:5" x14ac:dyDescent="0.25">
      <c r="E19" s="42">
        <v>0.16</v>
      </c>
    </row>
    <row r="20" spans="5:5" x14ac:dyDescent="0.25">
      <c r="E20" s="42">
        <v>0.17</v>
      </c>
    </row>
    <row r="21" spans="5:5" x14ac:dyDescent="0.25">
      <c r="E21" s="42">
        <v>0.18</v>
      </c>
    </row>
    <row r="22" spans="5:5" x14ac:dyDescent="0.25">
      <c r="E22" s="42">
        <v>0.19</v>
      </c>
    </row>
    <row r="23" spans="5:5" x14ac:dyDescent="0.25">
      <c r="E23" s="42">
        <v>0.2</v>
      </c>
    </row>
    <row r="24" spans="5:5" x14ac:dyDescent="0.25">
      <c r="E24" s="42">
        <v>0.21</v>
      </c>
    </row>
    <row r="25" spans="5:5" x14ac:dyDescent="0.25">
      <c r="E25" s="42">
        <v>0.22</v>
      </c>
    </row>
    <row r="26" spans="5:5" x14ac:dyDescent="0.25">
      <c r="E26" s="42">
        <v>0.23</v>
      </c>
    </row>
    <row r="27" spans="5:5" x14ac:dyDescent="0.25">
      <c r="E27" s="42">
        <v>0.24</v>
      </c>
    </row>
    <row r="28" spans="5:5" x14ac:dyDescent="0.25">
      <c r="E28" s="42">
        <v>0.25</v>
      </c>
    </row>
    <row r="29" spans="5:5" x14ac:dyDescent="0.25">
      <c r="E29" s="42">
        <v>0.26</v>
      </c>
    </row>
    <row r="30" spans="5:5" x14ac:dyDescent="0.25">
      <c r="E30" s="42">
        <v>0.27</v>
      </c>
    </row>
    <row r="31" spans="5:5" x14ac:dyDescent="0.25">
      <c r="E31" s="42">
        <v>0.28000000000000003</v>
      </c>
    </row>
    <row r="32" spans="5:5" x14ac:dyDescent="0.25">
      <c r="E32" s="42">
        <v>0.28999999999999998</v>
      </c>
    </row>
    <row r="33" spans="5:5" x14ac:dyDescent="0.25">
      <c r="E33" s="42">
        <v>0.3</v>
      </c>
    </row>
    <row r="34" spans="5:5" x14ac:dyDescent="0.25">
      <c r="E34" s="42">
        <v>0.31</v>
      </c>
    </row>
    <row r="35" spans="5:5" x14ac:dyDescent="0.25">
      <c r="E35" s="42">
        <v>0.32</v>
      </c>
    </row>
    <row r="36" spans="5:5" x14ac:dyDescent="0.25">
      <c r="E36" s="42">
        <v>0.33</v>
      </c>
    </row>
    <row r="37" spans="5:5" x14ac:dyDescent="0.25">
      <c r="E37" s="42">
        <v>0.34</v>
      </c>
    </row>
    <row r="38" spans="5:5" x14ac:dyDescent="0.25">
      <c r="E38" s="42">
        <v>0.35</v>
      </c>
    </row>
    <row r="39" spans="5:5" x14ac:dyDescent="0.25">
      <c r="E39" s="42">
        <v>0.36</v>
      </c>
    </row>
    <row r="40" spans="5:5" x14ac:dyDescent="0.25">
      <c r="E40" s="42">
        <v>0.37</v>
      </c>
    </row>
    <row r="41" spans="5:5" x14ac:dyDescent="0.25">
      <c r="E41" s="42">
        <v>0.38</v>
      </c>
    </row>
    <row r="42" spans="5:5" x14ac:dyDescent="0.25">
      <c r="E42" s="42">
        <v>0.39</v>
      </c>
    </row>
    <row r="43" spans="5:5" x14ac:dyDescent="0.25">
      <c r="E43" s="42">
        <v>0.4</v>
      </c>
    </row>
    <row r="44" spans="5:5" x14ac:dyDescent="0.25">
      <c r="E44" s="42">
        <v>0.41</v>
      </c>
    </row>
    <row r="45" spans="5:5" x14ac:dyDescent="0.25">
      <c r="E45" s="42">
        <v>0.42</v>
      </c>
    </row>
    <row r="46" spans="5:5" x14ac:dyDescent="0.25">
      <c r="E46" s="42">
        <v>0.43</v>
      </c>
    </row>
    <row r="47" spans="5:5" x14ac:dyDescent="0.25">
      <c r="E47" s="42">
        <v>0.44</v>
      </c>
    </row>
    <row r="48" spans="5:5" x14ac:dyDescent="0.25">
      <c r="E48" s="42">
        <v>0.45</v>
      </c>
    </row>
    <row r="49" spans="5:5" x14ac:dyDescent="0.25">
      <c r="E49" s="42">
        <v>0.46</v>
      </c>
    </row>
    <row r="50" spans="5:5" x14ac:dyDescent="0.25">
      <c r="E50" s="42">
        <v>0.47</v>
      </c>
    </row>
    <row r="51" spans="5:5" x14ac:dyDescent="0.25">
      <c r="E51" s="42">
        <v>0.48</v>
      </c>
    </row>
    <row r="52" spans="5:5" x14ac:dyDescent="0.25">
      <c r="E52" s="42">
        <v>0.49</v>
      </c>
    </row>
    <row r="53" spans="5:5" x14ac:dyDescent="0.25">
      <c r="E53" s="42">
        <v>0.5</v>
      </c>
    </row>
    <row r="54" spans="5:5" x14ac:dyDescent="0.25">
      <c r="E54" s="42">
        <f t="shared" ref="E54:E70" si="0">+E53+1%</f>
        <v>0.51</v>
      </c>
    </row>
    <row r="55" spans="5:5" x14ac:dyDescent="0.25">
      <c r="E55" s="42">
        <f t="shared" si="0"/>
        <v>0.52</v>
      </c>
    </row>
    <row r="56" spans="5:5" x14ac:dyDescent="0.25">
      <c r="E56" s="42">
        <f t="shared" si="0"/>
        <v>0.53</v>
      </c>
    </row>
    <row r="57" spans="5:5" x14ac:dyDescent="0.25">
      <c r="E57" s="42">
        <f t="shared" si="0"/>
        <v>0.54</v>
      </c>
    </row>
    <row r="58" spans="5:5" x14ac:dyDescent="0.25">
      <c r="E58" s="42">
        <f t="shared" si="0"/>
        <v>0.55000000000000004</v>
      </c>
    </row>
    <row r="59" spans="5:5" x14ac:dyDescent="0.25">
      <c r="E59" s="42">
        <f t="shared" si="0"/>
        <v>0.56000000000000005</v>
      </c>
    </row>
    <row r="60" spans="5:5" x14ac:dyDescent="0.25">
      <c r="E60" s="42">
        <f t="shared" si="0"/>
        <v>0.57000000000000006</v>
      </c>
    </row>
    <row r="61" spans="5:5" x14ac:dyDescent="0.25">
      <c r="E61" s="42">
        <f t="shared" si="0"/>
        <v>0.58000000000000007</v>
      </c>
    </row>
    <row r="62" spans="5:5" x14ac:dyDescent="0.25">
      <c r="E62" s="42">
        <f t="shared" si="0"/>
        <v>0.59000000000000008</v>
      </c>
    </row>
    <row r="63" spans="5:5" x14ac:dyDescent="0.25">
      <c r="E63" s="42">
        <f t="shared" si="0"/>
        <v>0.60000000000000009</v>
      </c>
    </row>
    <row r="64" spans="5:5" x14ac:dyDescent="0.25">
      <c r="E64" s="42">
        <f t="shared" si="0"/>
        <v>0.6100000000000001</v>
      </c>
    </row>
    <row r="65" spans="5:5" x14ac:dyDescent="0.25">
      <c r="E65" s="42">
        <f>+E64+1%</f>
        <v>0.62000000000000011</v>
      </c>
    </row>
    <row r="66" spans="5:5" x14ac:dyDescent="0.25">
      <c r="E66" s="42">
        <f t="shared" si="0"/>
        <v>0.63000000000000012</v>
      </c>
    </row>
    <row r="67" spans="5:5" x14ac:dyDescent="0.25">
      <c r="E67" s="42">
        <f t="shared" si="0"/>
        <v>0.64000000000000012</v>
      </c>
    </row>
    <row r="68" spans="5:5" x14ac:dyDescent="0.25">
      <c r="E68" s="42">
        <f t="shared" si="0"/>
        <v>0.65000000000000013</v>
      </c>
    </row>
    <row r="69" spans="5:5" x14ac:dyDescent="0.25">
      <c r="E69" s="42">
        <f t="shared" si="0"/>
        <v>0.66000000000000014</v>
      </c>
    </row>
    <row r="70" spans="5:5" x14ac:dyDescent="0.25">
      <c r="E70" s="42">
        <f t="shared" si="0"/>
        <v>0.67000000000000015</v>
      </c>
    </row>
    <row r="71" spans="5:5" x14ac:dyDescent="0.25">
      <c r="E71" s="42">
        <f t="shared" ref="E71:E82" si="1">+E70+1%</f>
        <v>0.68000000000000016</v>
      </c>
    </row>
    <row r="72" spans="5:5" x14ac:dyDescent="0.25">
      <c r="E72" s="42">
        <f t="shared" si="1"/>
        <v>0.69000000000000017</v>
      </c>
    </row>
    <row r="73" spans="5:5" x14ac:dyDescent="0.25">
      <c r="E73" s="42">
        <f t="shared" si="1"/>
        <v>0.70000000000000018</v>
      </c>
    </row>
    <row r="74" spans="5:5" x14ac:dyDescent="0.25">
      <c r="E74" s="42">
        <f t="shared" si="1"/>
        <v>0.71000000000000019</v>
      </c>
    </row>
    <row r="75" spans="5:5" x14ac:dyDescent="0.25">
      <c r="E75" s="42">
        <f t="shared" si="1"/>
        <v>0.7200000000000002</v>
      </c>
    </row>
    <row r="76" spans="5:5" x14ac:dyDescent="0.25">
      <c r="E76" s="42">
        <f t="shared" si="1"/>
        <v>0.7300000000000002</v>
      </c>
    </row>
    <row r="77" spans="5:5" x14ac:dyDescent="0.25">
      <c r="E77" s="42">
        <f t="shared" si="1"/>
        <v>0.74000000000000021</v>
      </c>
    </row>
    <row r="78" spans="5:5" x14ac:dyDescent="0.25">
      <c r="E78" s="42">
        <f t="shared" si="1"/>
        <v>0.75000000000000022</v>
      </c>
    </row>
    <row r="79" spans="5:5" x14ac:dyDescent="0.25">
      <c r="E79" s="42">
        <f t="shared" si="1"/>
        <v>0.76000000000000023</v>
      </c>
    </row>
    <row r="80" spans="5:5" x14ac:dyDescent="0.25">
      <c r="E80" s="42">
        <f t="shared" si="1"/>
        <v>0.77000000000000024</v>
      </c>
    </row>
    <row r="81" spans="5:5" x14ac:dyDescent="0.25">
      <c r="E81" s="42">
        <f t="shared" si="1"/>
        <v>0.78000000000000025</v>
      </c>
    </row>
    <row r="82" spans="5:5" x14ac:dyDescent="0.25">
      <c r="E82" s="42">
        <f t="shared" si="1"/>
        <v>0.79000000000000026</v>
      </c>
    </row>
    <row r="83" spans="5:5" x14ac:dyDescent="0.25">
      <c r="E83" s="42">
        <f>+E82+1%</f>
        <v>0.80000000000000027</v>
      </c>
    </row>
    <row r="84" spans="5:5" x14ac:dyDescent="0.25">
      <c r="E84" s="42">
        <f t="shared" ref="E84:E93" si="2">+E83+1%</f>
        <v>0.81000000000000028</v>
      </c>
    </row>
    <row r="85" spans="5:5" x14ac:dyDescent="0.25">
      <c r="E85" s="42">
        <f t="shared" si="2"/>
        <v>0.82000000000000028</v>
      </c>
    </row>
    <row r="86" spans="5:5" x14ac:dyDescent="0.25">
      <c r="E86" s="42">
        <f t="shared" si="2"/>
        <v>0.83000000000000029</v>
      </c>
    </row>
    <row r="87" spans="5:5" x14ac:dyDescent="0.25">
      <c r="E87" s="42">
        <f t="shared" si="2"/>
        <v>0.8400000000000003</v>
      </c>
    </row>
    <row r="88" spans="5:5" x14ac:dyDescent="0.25">
      <c r="E88" s="42">
        <f t="shared" si="2"/>
        <v>0.85000000000000031</v>
      </c>
    </row>
    <row r="89" spans="5:5" x14ac:dyDescent="0.25">
      <c r="E89" s="42">
        <f t="shared" si="2"/>
        <v>0.86000000000000032</v>
      </c>
    </row>
    <row r="90" spans="5:5" x14ac:dyDescent="0.25">
      <c r="E90" s="42">
        <f t="shared" si="2"/>
        <v>0.87000000000000033</v>
      </c>
    </row>
    <row r="91" spans="5:5" x14ac:dyDescent="0.25">
      <c r="E91" s="42">
        <f t="shared" si="2"/>
        <v>0.88000000000000034</v>
      </c>
    </row>
    <row r="92" spans="5:5" x14ac:dyDescent="0.25">
      <c r="E92" s="42">
        <f t="shared" si="2"/>
        <v>0.89000000000000035</v>
      </c>
    </row>
    <row r="93" spans="5:5" x14ac:dyDescent="0.25">
      <c r="E93" s="42">
        <f t="shared" si="2"/>
        <v>0.90000000000000036</v>
      </c>
    </row>
    <row r="94" spans="5:5" x14ac:dyDescent="0.25">
      <c r="E94" s="42">
        <f t="shared" ref="E94:E103" si="3">+E93+1%</f>
        <v>0.91000000000000036</v>
      </c>
    </row>
    <row r="95" spans="5:5" x14ac:dyDescent="0.25">
      <c r="E95" s="42">
        <f t="shared" si="3"/>
        <v>0.92000000000000037</v>
      </c>
    </row>
    <row r="96" spans="5:5" x14ac:dyDescent="0.25">
      <c r="E96" s="42">
        <f t="shared" si="3"/>
        <v>0.93000000000000038</v>
      </c>
    </row>
    <row r="97" spans="5:5" x14ac:dyDescent="0.25">
      <c r="E97" s="42">
        <f t="shared" si="3"/>
        <v>0.94000000000000039</v>
      </c>
    </row>
    <row r="98" spans="5:5" x14ac:dyDescent="0.25">
      <c r="E98" s="42">
        <f t="shared" si="3"/>
        <v>0.9500000000000004</v>
      </c>
    </row>
    <row r="99" spans="5:5" x14ac:dyDescent="0.25">
      <c r="E99" s="42">
        <f t="shared" si="3"/>
        <v>0.96000000000000041</v>
      </c>
    </row>
    <row r="100" spans="5:5" x14ac:dyDescent="0.25">
      <c r="E100" s="42">
        <f t="shared" si="3"/>
        <v>0.97000000000000042</v>
      </c>
    </row>
    <row r="101" spans="5:5" x14ac:dyDescent="0.25">
      <c r="E101" s="42">
        <f t="shared" si="3"/>
        <v>0.98000000000000043</v>
      </c>
    </row>
    <row r="102" spans="5:5" x14ac:dyDescent="0.25">
      <c r="E102" s="42">
        <f t="shared" si="3"/>
        <v>0.99000000000000044</v>
      </c>
    </row>
    <row r="103" spans="5:5" x14ac:dyDescent="0.25">
      <c r="E103" s="4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2025-02-17T21:41:42Z</cp:lastPrinted>
  <dcterms:created xsi:type="dcterms:W3CDTF">2022-01-21T16:30:23Z</dcterms:created>
  <dcterms:modified xsi:type="dcterms:W3CDTF">2025-09-22T20:10:47Z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