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32.1 COMPRAS 2025\32.1-41 ORDEN CONTRACTUAL DE FUNCIONAMIENTO\32.1-41.1 ORDEN CONTRACTUAL DE COMPRA\ELEMENTOS CRE\PUBLICAR\"/>
    </mc:Choice>
  </mc:AlternateContent>
  <xr:revisionPtr revIDLastSave="0" documentId="8_{566FE745-80E7-4A5B-912A-08ADAD2FA294}" xr6:coauthVersionLast="47" xr6:coauthVersionMax="47" xr10:uidLastSave="{00000000-0000-0000-0000-000000000000}"/>
  <bookViews>
    <workbookView xWindow="-120" yWindow="-120" windowWidth="29040" windowHeight="15720" tabRatio="500" xr2:uid="{00000000-000D-0000-FFFF-FFFF00000000}"/>
  </bookViews>
  <sheets>
    <sheet name="JUSTIFICACION DE PRECIOS BAJOS" sheetId="1" r:id="rId1"/>
    <sheet name="PRECIOS BAJOS TRACTO SUCESIVO" sheetId="2" r:id="rId2"/>
    <sheet name="CONTROL CAMBIOS" sheetId="3" state="hidden" r:id="rId3"/>
    <sheet name="Hoja Aux" sheetId="4"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E54" i="4" l="1"/>
  <c r="E55" i="4" s="1"/>
  <c r="E56" i="4" s="1"/>
  <c r="E57" i="4" s="1"/>
  <c r="E58" i="4" s="1"/>
  <c r="E59" i="4" s="1"/>
  <c r="E60" i="4" s="1"/>
  <c r="E61" i="4" s="1"/>
  <c r="E62" i="4" s="1"/>
  <c r="E63" i="4" s="1"/>
  <c r="E64" i="4" s="1"/>
  <c r="E65" i="4" s="1"/>
  <c r="E66" i="4" s="1"/>
  <c r="E67" i="4" s="1"/>
  <c r="E68" i="4" s="1"/>
  <c r="E69" i="4" s="1"/>
  <c r="E70" i="4" s="1"/>
  <c r="E71" i="4" s="1"/>
  <c r="E72" i="4" s="1"/>
  <c r="E73" i="4" s="1"/>
  <c r="E74" i="4" s="1"/>
  <c r="E75" i="4" s="1"/>
  <c r="E76" i="4" s="1"/>
  <c r="E77" i="4" s="1"/>
  <c r="E78" i="4" s="1"/>
  <c r="E79" i="4" s="1"/>
  <c r="E80" i="4" s="1"/>
  <c r="E81" i="4" s="1"/>
  <c r="E82" i="4" s="1"/>
  <c r="E83" i="4" s="1"/>
  <c r="E84" i="4" s="1"/>
  <c r="E85" i="4" s="1"/>
  <c r="E86" i="4" s="1"/>
  <c r="E87" i="4" s="1"/>
  <c r="E88" i="4" s="1"/>
  <c r="E89" i="4" s="1"/>
  <c r="E90" i="4" s="1"/>
  <c r="E91" i="4" s="1"/>
  <c r="E92" i="4" s="1"/>
  <c r="E93" i="4" s="1"/>
  <c r="E94" i="4" s="1"/>
  <c r="E95" i="4" s="1"/>
  <c r="E96" i="4" s="1"/>
  <c r="E97" i="4" s="1"/>
  <c r="E98" i="4" s="1"/>
  <c r="E99" i="4" s="1"/>
  <c r="E100" i="4" s="1"/>
  <c r="E101" i="4" s="1"/>
  <c r="E102" i="4" s="1"/>
  <c r="E103" i="4" s="1"/>
  <c r="R71" i="2"/>
  <c r="Q71" i="2"/>
  <c r="O71" i="2"/>
  <c r="M71" i="2"/>
  <c r="K71" i="2"/>
  <c r="G71" i="2"/>
  <c r="I71" i="2" s="1"/>
  <c r="F71" i="2"/>
  <c r="R70" i="2"/>
  <c r="Q70" i="2"/>
  <c r="O70" i="2"/>
  <c r="M70" i="2"/>
  <c r="K70" i="2"/>
  <c r="G70" i="2"/>
  <c r="I70" i="2" s="1"/>
  <c r="F70" i="2"/>
  <c r="R69" i="2"/>
  <c r="Q69" i="2"/>
  <c r="O69" i="2"/>
  <c r="M69" i="2"/>
  <c r="K69" i="2"/>
  <c r="I69" i="2"/>
  <c r="G69" i="2"/>
  <c r="F69" i="2"/>
  <c r="R68" i="2"/>
  <c r="Q68" i="2"/>
  <c r="O68" i="2"/>
  <c r="M68" i="2"/>
  <c r="K68" i="2"/>
  <c r="G68" i="2"/>
  <c r="I68" i="2" s="1"/>
  <c r="F68" i="2"/>
  <c r="R67" i="2"/>
  <c r="Q67" i="2"/>
  <c r="O67" i="2"/>
  <c r="M67" i="2"/>
  <c r="K67" i="2"/>
  <c r="G67" i="2"/>
  <c r="I67" i="2" s="1"/>
  <c r="F67" i="2"/>
  <c r="R66" i="2"/>
  <c r="Q66" i="2"/>
  <c r="O66" i="2"/>
  <c r="M66" i="2"/>
  <c r="K66" i="2"/>
  <c r="I66" i="2"/>
  <c r="G66" i="2"/>
  <c r="F66" i="2"/>
  <c r="R65" i="2"/>
  <c r="Q65" i="2"/>
  <c r="O65" i="2"/>
  <c r="M65" i="2"/>
  <c r="K65" i="2"/>
  <c r="G65" i="2"/>
  <c r="I65" i="2" s="1"/>
  <c r="F65" i="2"/>
  <c r="R64" i="2"/>
  <c r="Q64" i="2"/>
  <c r="O64" i="2"/>
  <c r="M64" i="2"/>
  <c r="K64" i="2"/>
  <c r="G64" i="2"/>
  <c r="I64" i="2" s="1"/>
  <c r="F64" i="2"/>
  <c r="R63" i="2"/>
  <c r="Q63" i="2"/>
  <c r="O63" i="2"/>
  <c r="M63" i="2"/>
  <c r="K63" i="2"/>
  <c r="I63" i="2"/>
  <c r="G63" i="2"/>
  <c r="F63" i="2"/>
  <c r="R62" i="2"/>
  <c r="Q62" i="2"/>
  <c r="O62" i="2"/>
  <c r="M62" i="2"/>
  <c r="K62" i="2"/>
  <c r="G62" i="2"/>
  <c r="I62" i="2" s="1"/>
  <c r="F62" i="2"/>
  <c r="R61" i="2"/>
  <c r="Q61" i="2"/>
  <c r="O61" i="2"/>
  <c r="M61" i="2"/>
  <c r="K61" i="2"/>
  <c r="G61" i="2"/>
  <c r="I61" i="2" s="1"/>
  <c r="F61" i="2"/>
  <c r="R60" i="2"/>
  <c r="Q60" i="2"/>
  <c r="O60" i="2"/>
  <c r="M60" i="2"/>
  <c r="K60" i="2"/>
  <c r="I60" i="2"/>
  <c r="G60" i="2"/>
  <c r="F60" i="2"/>
  <c r="R59" i="2"/>
  <c r="Q59" i="2"/>
  <c r="O59" i="2"/>
  <c r="M59" i="2"/>
  <c r="K59" i="2"/>
  <c r="G59" i="2"/>
  <c r="I59" i="2" s="1"/>
  <c r="F59" i="2"/>
  <c r="R58" i="2"/>
  <c r="Q58" i="2"/>
  <c r="O58" i="2"/>
  <c r="M58" i="2"/>
  <c r="K58" i="2"/>
  <c r="G58" i="2"/>
  <c r="I58" i="2" s="1"/>
  <c r="F58" i="2"/>
  <c r="R57" i="2"/>
  <c r="Q57" i="2"/>
  <c r="O57" i="2"/>
  <c r="M57" i="2"/>
  <c r="K57" i="2"/>
  <c r="I57" i="2"/>
  <c r="G57" i="2"/>
  <c r="F57" i="2"/>
  <c r="R56" i="2"/>
  <c r="Q56" i="2"/>
  <c r="O56" i="2"/>
  <c r="M56" i="2"/>
  <c r="K56" i="2"/>
  <c r="G56" i="2"/>
  <c r="I56" i="2" s="1"/>
  <c r="F56" i="2"/>
  <c r="R55" i="2"/>
  <c r="Q55" i="2"/>
  <c r="O55" i="2"/>
  <c r="M55" i="2"/>
  <c r="K55" i="2"/>
  <c r="G55" i="2"/>
  <c r="I55" i="2" s="1"/>
  <c r="F55" i="2"/>
  <c r="R54" i="2"/>
  <c r="Q54" i="2"/>
  <c r="O54" i="2"/>
  <c r="M54" i="2"/>
  <c r="K54" i="2"/>
  <c r="I54" i="2"/>
  <c r="G54" i="2"/>
  <c r="F54" i="2"/>
  <c r="R53" i="2"/>
  <c r="Q53" i="2"/>
  <c r="O53" i="2"/>
  <c r="M53" i="2"/>
  <c r="K53" i="2"/>
  <c r="G53" i="2"/>
  <c r="I53" i="2" s="1"/>
  <c r="F53" i="2"/>
  <c r="R52" i="2"/>
  <c r="Q52" i="2"/>
  <c r="O52" i="2"/>
  <c r="M52" i="2"/>
  <c r="K52" i="2"/>
  <c r="G52" i="2"/>
  <c r="I52" i="2" s="1"/>
  <c r="F52" i="2"/>
  <c r="R51" i="2"/>
  <c r="Q51" i="2"/>
  <c r="O51" i="2"/>
  <c r="M51" i="2"/>
  <c r="K51" i="2"/>
  <c r="I51" i="2"/>
  <c r="G51" i="2"/>
  <c r="F51" i="2"/>
  <c r="R50" i="2"/>
  <c r="Q50" i="2"/>
  <c r="O50" i="2"/>
  <c r="M50" i="2"/>
  <c r="K50" i="2"/>
  <c r="G50" i="2"/>
  <c r="I50" i="2" s="1"/>
  <c r="F50" i="2"/>
  <c r="R49" i="2"/>
  <c r="Q49" i="2"/>
  <c r="O49" i="2"/>
  <c r="M49" i="2"/>
  <c r="K49" i="2"/>
  <c r="G49" i="2"/>
  <c r="I49" i="2" s="1"/>
  <c r="F49" i="2"/>
  <c r="R48" i="2"/>
  <c r="Q48" i="2"/>
  <c r="O48" i="2"/>
  <c r="M48" i="2"/>
  <c r="K48" i="2"/>
  <c r="I48" i="2"/>
  <c r="G48" i="2"/>
  <c r="F48" i="2"/>
  <c r="R47" i="2"/>
  <c r="Q47" i="2"/>
  <c r="O47" i="2"/>
  <c r="M47" i="2"/>
  <c r="K47" i="2"/>
  <c r="G47" i="2"/>
  <c r="I47" i="2" s="1"/>
  <c r="F47" i="2"/>
  <c r="R46" i="2"/>
  <c r="Q46" i="2"/>
  <c r="O46" i="2"/>
  <c r="M46" i="2"/>
  <c r="K46" i="2"/>
  <c r="G46" i="2"/>
  <c r="I46" i="2" s="1"/>
  <c r="F46" i="2"/>
  <c r="R45" i="2"/>
  <c r="Q45" i="2"/>
  <c r="O45" i="2"/>
  <c r="M45" i="2"/>
  <c r="K45" i="2"/>
  <c r="I45" i="2"/>
  <c r="G45" i="2"/>
  <c r="F45" i="2"/>
  <c r="R44" i="2"/>
  <c r="Q44" i="2"/>
  <c r="O44" i="2"/>
  <c r="M44" i="2"/>
  <c r="K44" i="2"/>
  <c r="G44" i="2"/>
  <c r="I44" i="2" s="1"/>
  <c r="F44" i="2"/>
  <c r="R43" i="2"/>
  <c r="Q43" i="2"/>
  <c r="O43" i="2"/>
  <c r="M43" i="2"/>
  <c r="K43" i="2"/>
  <c r="G43" i="2"/>
  <c r="I43" i="2" s="1"/>
  <c r="F43" i="2"/>
  <c r="R42" i="2"/>
  <c r="Q42" i="2"/>
  <c r="O42" i="2"/>
  <c r="M42" i="2"/>
  <c r="K42" i="2"/>
  <c r="I42" i="2"/>
  <c r="G42" i="2"/>
  <c r="F42" i="2"/>
  <c r="R41" i="2"/>
  <c r="Q41" i="2"/>
  <c r="O41" i="2"/>
  <c r="M41" i="2"/>
  <c r="K41" i="2"/>
  <c r="G41" i="2"/>
  <c r="I41" i="2" s="1"/>
  <c r="F41" i="2"/>
  <c r="R40" i="2"/>
  <c r="Q40" i="2"/>
  <c r="O40" i="2"/>
  <c r="M40" i="2"/>
  <c r="K40" i="2"/>
  <c r="G40" i="2"/>
  <c r="I40" i="2" s="1"/>
  <c r="F40" i="2"/>
  <c r="R39" i="2"/>
  <c r="Q39" i="2"/>
  <c r="O39" i="2"/>
  <c r="M39" i="2"/>
  <c r="K39" i="2"/>
  <c r="I39" i="2"/>
  <c r="G39" i="2"/>
  <c r="F39" i="2"/>
  <c r="R38" i="2"/>
  <c r="Q38" i="2"/>
  <c r="O38" i="2"/>
  <c r="M38" i="2"/>
  <c r="K38" i="2"/>
  <c r="G38" i="2"/>
  <c r="I38" i="2" s="1"/>
  <c r="F38" i="2"/>
  <c r="R37" i="2"/>
  <c r="Q37" i="2"/>
  <c r="O37" i="2"/>
  <c r="M37" i="2"/>
  <c r="K37" i="2"/>
  <c r="G37" i="2"/>
  <c r="I37" i="2" s="1"/>
  <c r="F37" i="2"/>
  <c r="R36" i="2"/>
  <c r="Q36" i="2"/>
  <c r="O36" i="2"/>
  <c r="M36" i="2"/>
  <c r="K36" i="2"/>
  <c r="I36" i="2"/>
  <c r="G36" i="2"/>
  <c r="F36" i="2"/>
  <c r="R35" i="2"/>
  <c r="Q35" i="2"/>
  <c r="O35" i="2"/>
  <c r="M35" i="2"/>
  <c r="K35" i="2"/>
  <c r="G35" i="2"/>
  <c r="I35" i="2" s="1"/>
  <c r="F35" i="2"/>
  <c r="R34" i="2"/>
  <c r="Q34" i="2"/>
  <c r="O34" i="2"/>
  <c r="M34" i="2"/>
  <c r="K34" i="2"/>
  <c r="G34" i="2"/>
  <c r="I34" i="2" s="1"/>
  <c r="F34" i="2"/>
  <c r="R33" i="2"/>
  <c r="Q33" i="2"/>
  <c r="O33" i="2"/>
  <c r="M33" i="2"/>
  <c r="K33" i="2"/>
  <c r="I33" i="2"/>
  <c r="G33" i="2"/>
  <c r="F33" i="2"/>
  <c r="R32" i="2"/>
  <c r="Q32" i="2"/>
  <c r="O32" i="2"/>
  <c r="M32" i="2"/>
  <c r="K32" i="2"/>
  <c r="G32" i="2"/>
  <c r="I32" i="2" s="1"/>
  <c r="F32" i="2"/>
  <c r="R31" i="2"/>
  <c r="Q31" i="2"/>
  <c r="O31" i="2"/>
  <c r="M31" i="2"/>
  <c r="K31" i="2"/>
  <c r="G31" i="2"/>
  <c r="I31" i="2" s="1"/>
  <c r="F31" i="2"/>
  <c r="R30" i="2"/>
  <c r="Q30" i="2"/>
  <c r="O30" i="2"/>
  <c r="M30" i="2"/>
  <c r="K30" i="2"/>
  <c r="I30" i="2"/>
  <c r="G30" i="2"/>
  <c r="F30" i="2"/>
  <c r="R29" i="2"/>
  <c r="Q29" i="2"/>
  <c r="O29" i="2"/>
  <c r="M29" i="2"/>
  <c r="K29" i="2"/>
  <c r="G29" i="2"/>
  <c r="I29" i="2" s="1"/>
  <c r="F29" i="2"/>
  <c r="R28" i="2"/>
  <c r="Q28" i="2"/>
  <c r="O28" i="2"/>
  <c r="M28" i="2"/>
  <c r="K28" i="2"/>
  <c r="G28" i="2"/>
  <c r="I28" i="2" s="1"/>
  <c r="F28" i="2"/>
  <c r="R27" i="2"/>
  <c r="Q27" i="2"/>
  <c r="O27" i="2"/>
  <c r="M27" i="2"/>
  <c r="K27" i="2"/>
  <c r="I27" i="2"/>
  <c r="G27" i="2"/>
  <c r="F27" i="2"/>
  <c r="R26" i="2"/>
  <c r="Q26" i="2"/>
  <c r="O26" i="2"/>
  <c r="M26" i="2"/>
  <c r="K26" i="2"/>
  <c r="G26" i="2"/>
  <c r="I26" i="2" s="1"/>
  <c r="F26" i="2"/>
  <c r="R25" i="2"/>
  <c r="Q25" i="2"/>
  <c r="O25" i="2"/>
  <c r="M25" i="2"/>
  <c r="K25" i="2"/>
  <c r="G25" i="2"/>
  <c r="I25" i="2" s="1"/>
  <c r="F25" i="2"/>
  <c r="R24" i="2"/>
  <c r="Q24" i="2"/>
  <c r="O24" i="2"/>
  <c r="M24" i="2"/>
  <c r="K24" i="2"/>
  <c r="I24" i="2"/>
  <c r="G24" i="2"/>
  <c r="F24" i="2"/>
  <c r="R23" i="2"/>
  <c r="Q23" i="2"/>
  <c r="O23" i="2"/>
  <c r="M23" i="2"/>
  <c r="K23" i="2"/>
  <c r="G23" i="2"/>
  <c r="I23" i="2" s="1"/>
  <c r="F23" i="2"/>
  <c r="R22" i="2"/>
  <c r="Q22" i="2"/>
  <c r="O22" i="2"/>
  <c r="M22" i="2"/>
  <c r="K22" i="2"/>
  <c r="G22" i="2"/>
  <c r="I22" i="2" s="1"/>
  <c r="F22" i="2"/>
  <c r="L77" i="1"/>
  <c r="K77" i="1"/>
  <c r="I77" i="1"/>
  <c r="G77" i="1"/>
  <c r="E77" i="1"/>
  <c r="K30" i="1"/>
  <c r="E28" i="1"/>
  <c r="I30" i="1" s="1"/>
  <c r="I24" i="1"/>
  <c r="E24" i="1"/>
  <c r="K24" i="1" s="1"/>
  <c r="E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3000000}">
      <text>
        <r>
          <rPr>
            <sz val="10"/>
            <rFont val="Calibri"/>
            <family val="2"/>
          </rPr>
          <t>Señor oferente, por favor diligencie este espacio.</t>
        </r>
      </text>
    </comment>
    <comment ref="D11" authorId="0" shapeId="0" xr:uid="{00000000-0006-0000-0000-000004000000}">
      <text>
        <r>
          <rPr>
            <sz val="10"/>
            <rFont val="Calibri"/>
            <family val="2"/>
          </rPr>
          <t>Respetado gestor, transcriba el código del proceso de contratación.</t>
        </r>
      </text>
    </comment>
    <comment ref="G11" authorId="0" shapeId="0" xr:uid="{00000000-0006-0000-0000-000007000000}">
      <text>
        <r>
          <rPr>
            <sz val="10"/>
            <rFont val="Calibri"/>
            <family val="2"/>
          </rPr>
          <t>Respetado gestor, transcriba el objeto del proceso de contratación.</t>
        </r>
      </text>
    </comment>
    <comment ref="E22" authorId="0" shapeId="0" xr:uid="{00000000-0006-0000-0000-000005000000}">
      <text>
        <r>
          <rPr>
            <sz val="10"/>
            <rFont val="Calibri"/>
            <family val="2"/>
          </rPr>
          <t>Respetado gestor, transcriba el valor correspondiente al presupuesto oficial establecido para el proceso de contratación.</t>
        </r>
      </text>
    </comment>
    <comment ref="G24" authorId="0" shapeId="0" xr:uid="{00000000-0006-0000-0000-000008000000}">
      <text>
        <r>
          <rPr>
            <sz val="10"/>
            <rFont val="Calibri"/>
            <family val="2"/>
          </rPr>
          <t xml:space="preserve">Señor oferente, transcriba el valor de su propuesta económica en este espacio.
</t>
        </r>
      </text>
    </comment>
    <comment ref="E30" authorId="0" shapeId="0" xr:uid="{00000000-0006-0000-0000-000006000000}">
      <text>
        <r>
          <rPr>
            <sz val="10"/>
            <rFont val="Calibri"/>
            <family val="2"/>
          </rPr>
          <t>Señor oferente, por favor transcriba el valor mínimo calculado por la entidad en la etapa de evaluación.</t>
        </r>
      </text>
    </comment>
    <comment ref="G30" authorId="0" shapeId="0" xr:uid="{00000000-0006-0000-0000-000009000000}">
      <text>
        <r>
          <rPr>
            <sz val="10"/>
            <rFont val="Calibri"/>
            <family val="2"/>
          </rPr>
          <t>Señor oferente, transcriba el valor de su propuesta económica en este espacio.</t>
        </r>
      </text>
    </comment>
    <comment ref="B36" authorId="0" shapeId="0" xr:uid="{00000000-0006-0000-0000-000001000000}">
      <text>
        <r>
          <rPr>
            <sz val="10"/>
            <rFont val="Calibri"/>
            <family val="2"/>
          </rPr>
          <t>Recuerde que deberá adjuntar la evidencias que soporten lo indicado en este espacio.</t>
        </r>
      </text>
    </comment>
    <comment ref="B77" authorId="1" shapeId="0" xr:uid="{00000000-0006-0000-0000-000002000000}">
      <text>
        <r>
          <rPr>
            <sz val="10"/>
            <rFont val="Calibri"/>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00000000-0006-0000-0100-000001000000}">
      <text>
        <r>
          <rPr>
            <sz val="10"/>
            <rFont val="Calibri"/>
            <family val="2"/>
          </rPr>
          <t>Señor oferente, por favor diligencie este espacio.</t>
        </r>
      </text>
    </comment>
    <comment ref="E11" authorId="0" shapeId="0" xr:uid="{00000000-0006-0000-0100-000002000000}">
      <text>
        <r>
          <rPr>
            <sz val="10"/>
            <rFont val="Calibri"/>
            <family val="2"/>
          </rPr>
          <t xml:space="preserve">Respetado gestor, transcriba el código del proceso de contratación.
</t>
        </r>
      </text>
    </comment>
    <comment ref="I11" authorId="0" shapeId="0" xr:uid="{00000000-0006-0000-0100-000003000000}">
      <text>
        <r>
          <rPr>
            <sz val="10"/>
            <rFont val="Calibri"/>
            <family val="2"/>
          </rPr>
          <t xml:space="preserve">Respetado gestor, transcriba el objeto del proceso de contratación.
</t>
        </r>
      </text>
    </comment>
  </commentList>
</comments>
</file>

<file path=xl/sharedStrings.xml><?xml version="1.0" encoding="utf-8"?>
<sst xmlns="http://schemas.openxmlformats.org/spreadsheetml/2006/main" count="164" uniqueCount="113">
  <si>
    <t>MACROPROCESO DE APOYO</t>
  </si>
  <si>
    <t>CÓDIGO:  ABSr132</t>
  </si>
  <si>
    <t xml:space="preserve">PROCESO GESTIÓN BIENES Y SERVICIOS </t>
  </si>
  <si>
    <t>VERSIÓN: 6</t>
  </si>
  <si>
    <t>JUSTIFICACIÓN ANÁLISIS DE PRECIOS ARTIFICIALMENTE BAJOS</t>
  </si>
  <si>
    <t>VIGENCIA: 2025-05-23</t>
  </si>
  <si>
    <t>PÁGINA: 1 de 2</t>
  </si>
  <si>
    <t>32.1</t>
  </si>
  <si>
    <t>FECHA DE ELABORACIÓN</t>
  </si>
  <si>
    <t>AAAA / MM / DD</t>
  </si>
  <si>
    <t>PROCESO NO.</t>
  </si>
  <si>
    <t>XXXX</t>
  </si>
  <si>
    <t>OBJETO</t>
  </si>
  <si>
    <t>ASPECTOS A TENER EN CUENTA</t>
  </si>
  <si>
    <r>
      <rPr>
        <b/>
        <sz val="10"/>
        <color theme="1"/>
        <rFont val="Arial"/>
        <family val="2"/>
        <charset val="1"/>
      </rPr>
      <t xml:space="preserve">NOTA 1. </t>
    </r>
    <r>
      <rPr>
        <sz val="10"/>
        <color theme="1"/>
        <rFont val="Arial"/>
        <family val="2"/>
        <charset val="1"/>
      </rPr>
      <t>Señor oferente/cotizante, recuerde revisar la</t>
    </r>
    <r>
      <rPr>
        <b/>
        <sz val="10"/>
        <color theme="1"/>
        <rFont val="Arial"/>
        <family val="2"/>
        <charset val="1"/>
      </rPr>
      <t xml:space="preserve"> Solicitud de cotización - Adquisición de bienes, servicios u obras Contratación Directa o Términos de Referencia de la Invitación Pública / Privada </t>
    </r>
    <r>
      <rPr>
        <sz val="10"/>
        <color theme="1"/>
        <rFont val="Arial"/>
        <family val="2"/>
        <charset val="1"/>
      </rPr>
      <t>y</t>
    </r>
    <r>
      <rPr>
        <b/>
        <sz val="10"/>
        <color theme="1"/>
        <rFont val="Arial"/>
        <family val="2"/>
        <charset val="1"/>
      </rPr>
      <t xml:space="preserve"> anexos en su totalidad </t>
    </r>
    <r>
      <rPr>
        <sz val="10"/>
        <color theme="1"/>
        <rFont val="Arial"/>
        <family val="2"/>
        <charset val="1"/>
      </rPr>
      <t>y tener en cuenta todas las condiciones establecidas para la presentación de la oferta.</t>
    </r>
    <r>
      <rPr>
        <b/>
        <sz val="10"/>
        <color theme="1"/>
        <rFont val="Arial"/>
        <family val="2"/>
        <charset val="1"/>
      </rPr>
      <t xml:space="preserve">  
NOTA 2. </t>
    </r>
    <r>
      <rPr>
        <sz val="10"/>
        <color theme="1"/>
        <rFont val="Arial"/>
        <family val="2"/>
        <charset val="1"/>
      </rPr>
      <t>Una vez recibidas las oferta/cotizaciones la Universidad de Cundinamarca identificará aquellas ofertas o cotizaciones que presenten precios artificialmente bajos de acuerdo a la</t>
    </r>
    <r>
      <rPr>
        <b/>
        <sz val="10"/>
        <color theme="1"/>
        <rFont val="Arial"/>
        <family val="2"/>
        <charset val="1"/>
      </rPr>
      <t xml:space="preserve"> Solicitud de cotización - Adquisición de bienes, servicios u obras Contratación Directa o Términos de Referencia de la Invitación Pública / Privada </t>
    </r>
    <r>
      <rPr>
        <sz val="10"/>
        <color theme="1"/>
        <rFont val="Arial"/>
        <family val="2"/>
        <charset val="1"/>
      </rPr>
      <t xml:space="preserve">que soporta el proceso de cotización.
</t>
    </r>
    <r>
      <rPr>
        <b/>
        <sz val="10"/>
        <color theme="1"/>
        <rFont val="Arial"/>
        <family val="2"/>
        <charset val="1"/>
      </rPr>
      <t xml:space="preserve">NOTA 3. </t>
    </r>
    <r>
      <rPr>
        <sz val="10"/>
        <color theme="1"/>
        <rFont val="Arial"/>
        <family val="2"/>
        <charset val="1"/>
      </rPr>
      <t xml:space="preserve">La oferta/cotizaciones con precios aparentemente bajos se analizan conforme en lo establecido por Colombia Compra Eficiente en su </t>
    </r>
    <r>
      <rPr>
        <b/>
        <sz val="10"/>
        <color theme="1"/>
        <rFont val="Arial"/>
        <family val="2"/>
        <charset val="1"/>
      </rPr>
      <t>Guía para el manejo de ofertas artificialmente bajas en Procesos de Contratación.
NOTA 4.</t>
    </r>
    <r>
      <rPr>
        <sz val="10"/>
        <color theme="1"/>
        <rFont val="Arial"/>
        <family val="2"/>
        <charset val="1"/>
      </rPr>
      <t xml:space="preserve"> El oferente/cotizante deberá allegar, junto con su propuesta o dentro del término para subsanar que la Universidad establezca para ello, el formato</t>
    </r>
    <r>
      <rPr>
        <b/>
        <sz val="10"/>
        <color theme="1"/>
        <rFont val="Arial"/>
        <family val="2"/>
        <charset val="1"/>
      </rPr>
      <t xml:space="preserve"> ABSF132: JUSTIFICACIÓN ANÁLISIS DE PRECIOS ARTIFICIALMENTE BAJOS </t>
    </r>
    <r>
      <rPr>
        <sz val="10"/>
        <color theme="1"/>
        <rFont val="Arial"/>
        <family val="2"/>
        <charset val="1"/>
      </rPr>
      <t>y</t>
    </r>
    <r>
      <rPr>
        <b/>
        <sz val="10"/>
        <color theme="1"/>
        <rFont val="Arial"/>
        <family val="2"/>
        <charset val="1"/>
      </rPr>
      <t xml:space="preserve"> ANEXAR LOS RESPECTIVOS SOPORTES </t>
    </r>
    <r>
      <rPr>
        <sz val="10"/>
        <color theme="1"/>
        <rFont val="Arial"/>
        <family val="2"/>
        <charset val="1"/>
      </rPr>
      <t xml:space="preserve">que justifiquen el precio ofertado con el fin de permitir el análisis de la oferta y su sostenibilidad durante la vigencia del contrato.
</t>
    </r>
    <r>
      <rPr>
        <b/>
        <sz val="10"/>
        <color theme="1"/>
        <rFont val="Arial"/>
        <family val="2"/>
        <charset val="1"/>
      </rPr>
      <t>NOTA 5.</t>
    </r>
    <r>
      <rPr>
        <sz val="10"/>
        <color theme="1"/>
        <rFont val="Arial"/>
        <family val="2"/>
        <charset val="1"/>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charset val="1"/>
      </rPr>
      <t>NOTA 6.</t>
    </r>
    <r>
      <rPr>
        <sz val="10"/>
        <color theme="1"/>
        <rFont val="Arial"/>
        <family val="2"/>
        <charset val="1"/>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
</t>
    </r>
    <r>
      <rPr>
        <b/>
        <sz val="10"/>
        <color theme="1"/>
        <rFont val="Arial"/>
        <family val="2"/>
        <charset val="1"/>
      </rPr>
      <t xml:space="preserve">NOTA 7. </t>
    </r>
    <r>
      <rPr>
        <sz val="10"/>
        <color theme="1"/>
        <rFont val="Arial"/>
        <family val="2"/>
        <charset val="1"/>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charset val="1"/>
      </rPr>
      <t xml:space="preserve"> Solicitud de cotización - Adquisición de bienes, servicios u obras Contratación Directa o Términos de Referencia de la Invitación Pública / Privada.
NOTA 8. </t>
    </r>
    <r>
      <rPr>
        <sz val="10"/>
        <color theme="1"/>
        <rFont val="Arial"/>
        <family val="2"/>
        <charset val="1"/>
      </rPr>
      <t>Cuando el valor de la oferta/cotización supere el presupuesto oficial, será causal de rechazo conforme lo establecido en la</t>
    </r>
    <r>
      <rPr>
        <b/>
        <sz val="10"/>
        <color theme="1"/>
        <rFont val="Arial"/>
        <family val="2"/>
        <charset val="1"/>
      </rPr>
      <t xml:space="preserve"> Solicitud de cotización - Adquisición de bienes, servicios u obras Contratación Directa o Términos de Referencia de la Invitación Pública / Privada</t>
    </r>
    <r>
      <rPr>
        <sz val="10"/>
        <color theme="1"/>
        <rFont val="Arial"/>
        <family val="2"/>
        <charset val="1"/>
      </rPr>
      <t xml:space="preserve"> que soporta el proceso de cotización.
</t>
    </r>
    <r>
      <rPr>
        <b/>
        <sz val="10"/>
        <color theme="1"/>
        <rFont val="Arial"/>
        <family val="2"/>
        <charset val="1"/>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</si>
  <si>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1. ANÁLISIS DE VALOR COTIZADO SEGÚN NÚMERO DE COTIZACIONES RECEPCIONADAS</t>
  </si>
  <si>
    <r>
      <rPr>
        <sz val="10"/>
        <color theme="1"/>
        <rFont val="Arial"/>
        <family val="2"/>
        <charset val="1"/>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charset val="1"/>
      </rPr>
      <t xml:space="preserve"> Guía para el manejo de ofertas artificialmente bajas en Procesos de Contratación, </t>
    </r>
    <r>
      <rPr>
        <sz val="10"/>
        <color theme="1"/>
        <rFont val="Arial"/>
        <family val="2"/>
        <charset val="1"/>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charset val="1"/>
      </rPr>
      <t>hasta Cuatro (4) ofertas/cotizaciones</t>
    </r>
    <r>
      <rPr>
        <sz val="10"/>
        <color theme="1"/>
        <rFont val="Arial"/>
        <family val="2"/>
        <charset val="1"/>
      </rPr>
      <t xml:space="preserve"> se aplica la siguiente regla general: </t>
    </r>
    <r>
      <rPr>
        <b/>
        <i/>
        <sz val="10"/>
        <color theme="1"/>
        <rFont val="Arial"/>
        <family val="2"/>
        <charset val="1"/>
      </rPr>
      <t>“La Entidad Estatal debe solicitar aclaración a los proponentes cuyas ofertas sean menores en un 20%, o un mayor porcentaje, al costo total estimado por la Entidad Estatal</t>
    </r>
    <r>
      <rPr>
        <b/>
        <sz val="10"/>
        <color theme="1"/>
        <rFont val="Arial"/>
        <family val="2"/>
        <charset val="1"/>
      </rPr>
      <t xml:space="preserve">” </t>
    </r>
    <r>
      <rPr>
        <sz val="10"/>
        <color theme="1"/>
        <rFont val="Arial"/>
        <family val="2"/>
        <charset val="1"/>
      </rPr>
      <t xml:space="preserve">EN CASO DE APLICAR, DILIGENCIE EL CUADRO </t>
    </r>
    <r>
      <rPr>
        <b/>
        <sz val="10"/>
        <color theme="1"/>
        <rFont val="Arial"/>
        <family val="2"/>
        <charset val="1"/>
      </rPr>
      <t xml:space="preserve">1.1 ANÁLISIS DEL VALOR OFERTADO/COTIZADO - COMPARACIÓN ABSOLUTA
</t>
    </r>
    <r>
      <rPr>
        <sz val="10"/>
        <color theme="1"/>
        <rFont val="Arial"/>
        <family val="2"/>
        <charset val="1"/>
      </rPr>
      <t>MÉTODO DE COMPARACIÓN RELATIVA: En los procesos en los que se reciban</t>
    </r>
    <r>
      <rPr>
        <b/>
        <sz val="10"/>
        <color theme="1"/>
        <rFont val="Arial"/>
        <family val="2"/>
        <charset val="1"/>
      </rPr>
      <t xml:space="preserve"> Cinco (5) o más ofertas/cotizaciones </t>
    </r>
    <r>
      <rPr>
        <sz val="10"/>
        <color theme="1"/>
        <rFont val="Arial"/>
        <family val="2"/>
        <charset val="1"/>
      </rPr>
      <t xml:space="preserve">se aplica la siguiente regla: </t>
    </r>
    <r>
      <rPr>
        <b/>
        <sz val="10"/>
        <color theme="1"/>
        <rFont val="Arial"/>
        <family val="2"/>
        <charset val="1"/>
      </rPr>
      <t>"</t>
    </r>
    <r>
      <rPr>
        <b/>
        <i/>
        <sz val="10"/>
        <color theme="1"/>
        <rFont val="Arial"/>
        <family val="2"/>
        <charset val="1"/>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charset val="1"/>
      </rPr>
      <t>"</t>
    </r>
    <r>
      <rPr>
        <sz val="10"/>
        <color theme="1"/>
        <rFont val="Arial"/>
        <family val="2"/>
        <charset val="1"/>
      </rPr>
      <t xml:space="preserve"> por Colombia Compra Eficiente. </t>
    </r>
    <r>
      <rPr>
        <b/>
        <sz val="10"/>
        <color theme="1"/>
        <rFont val="Arial"/>
        <family val="2"/>
        <charset val="1"/>
      </rPr>
      <t xml:space="preserve">El valor mínimo aceptable será calculado durante la evaluación de esta y sólo se analizarán aquellas ofertas/cotizaciones que estén por debajo del valor mínimo aceptable. </t>
    </r>
    <r>
      <rPr>
        <sz val="10"/>
        <color theme="1"/>
        <rFont val="Arial"/>
        <family val="2"/>
        <charset val="1"/>
      </rPr>
      <t>EN CASO DE APLICAR, DILIGENCIE EL CUADRO</t>
    </r>
    <r>
      <rPr>
        <b/>
        <sz val="10"/>
        <color theme="1"/>
        <rFont val="Arial"/>
        <family val="2"/>
        <charset val="1"/>
      </rPr>
      <t xml:space="preserve"> 1.2 ANÁLISIS DEL VALOR OFERTADO/COTIZADO - COMPARACIÓN RELATIVA</t>
    </r>
  </si>
  <si>
    <t>DILIGENCIE ESTE CUADRO CUANDO LA ENTIDAD RECIBE HASTA CUATRO (4) OFERTAS/COTIZACIONES</t>
  </si>
  <si>
    <t>1.1</t>
  </si>
  <si>
    <t>VALOR PRESUPUESTO OFICIAL ESTIMADO POR LA UNVERSIDAD DE CUNDINAMARCA</t>
  </si>
  <si>
    <t>1.1 ANÁLISIS DEL VALOR OFERTADO/COTIZADO - COMPARACIÓN ABSOLUTA</t>
  </si>
  <si>
    <t>PORCENTAJE MÍNIMO ACEPTABLE DEL PRESUPUESTO OFICIAL</t>
  </si>
  <si>
    <t>VALOR DE LA OFERTA/COTIZACIÓN INCLUIDOS IMPUESTOS</t>
  </si>
  <si>
    <t>% Diferencia de la oferta/cotización con respecto al presupuesto oficial estimado</t>
  </si>
  <si>
    <t xml:space="preserve">ALERTA VALOR MÍNIMO ACEPTABLE </t>
  </si>
  <si>
    <t>VALOR MÍNIMO ACEPTABLE DEL PRESUPUESTO OFICIAL</t>
  </si>
  <si>
    <t>DILIGENCIE ESTE CUADRO CUANDO LA ENTIDAD RECIBE CINCO (5) O MÁS OFERTAS/COTIZACIONES</t>
  </si>
  <si>
    <t>1.2</t>
  </si>
  <si>
    <t>1.2 ANÁLISIS DEL VALOR OFERTADO/COTIZADO - COMPARACIÓN RELATIVA</t>
  </si>
  <si>
    <t>PORCENTAJE MÍNIMO ACEPTABLE CALCULADO EN LA EVALUACIÓN DE LAS OFERTAS/COTIZACIONES</t>
  </si>
  <si>
    <t>VALOR MÍNIMO ACEPTABLE CALCULADO EN LA EVALUACIÓN DE LAS OFERTAS/COTIZACIONES</t>
  </si>
  <si>
    <t>2. JUSTIFICACIÓN DEL VALOR COTIZADO</t>
  </si>
  <si>
    <r>
      <rPr>
        <b/>
        <sz val="10"/>
        <color theme="1"/>
        <rFont val="Arial"/>
        <family val="2"/>
        <charset val="1"/>
      </rPr>
      <t>NOTA 1</t>
    </r>
    <r>
      <rPr>
        <sz val="10"/>
        <color theme="1"/>
        <rFont val="Arial"/>
        <family val="2"/>
        <charset val="1"/>
      </rPr>
      <t xml:space="preserve">. Cuando se establezca que una o más ofertas/cotizaciones presenta precios artificialmente bajos, de acuerdo con la </t>
    </r>
    <r>
      <rPr>
        <b/>
        <sz val="10"/>
        <color theme="1"/>
        <rFont val="Arial"/>
        <family val="2"/>
        <charset val="1"/>
      </rPr>
      <t>Guía para el manejo de ofertas artificialmente bajas en Procesos de Contratación,</t>
    </r>
    <r>
      <rPr>
        <sz val="10"/>
        <color theme="1"/>
        <rFont val="Arial"/>
        <family val="2"/>
        <charset val="1"/>
      </rPr>
      <t xml:space="preserve"> esta indica que: </t>
    </r>
    <r>
      <rPr>
        <b/>
        <i/>
        <sz val="10"/>
        <color theme="1"/>
        <rFont val="Arial"/>
        <family val="2"/>
        <charset val="1"/>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charset val="1"/>
      </rPr>
      <t xml:space="preserve">.
</t>
    </r>
    <r>
      <rPr>
        <b/>
        <sz val="10"/>
        <color theme="1"/>
        <rFont val="Arial"/>
        <family val="2"/>
        <charset val="1"/>
      </rPr>
      <t xml:space="preserve">
NOTA 2.</t>
    </r>
    <r>
      <rPr>
        <sz val="10"/>
        <color theme="1"/>
        <rFont val="Arial"/>
        <family val="2"/>
        <charset val="1"/>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charset val="1"/>
      </rPr>
      <t xml:space="preserve">
NOTA 3.</t>
    </r>
    <r>
      <rPr>
        <sz val="10"/>
        <color theme="1"/>
        <rFont val="Arial"/>
        <family val="2"/>
        <charset val="1"/>
      </rPr>
      <t xml:space="preserve"> Señor oferente/cotizante, por favor indique en el siguiente recuadro la jutificación y/o explicación del precio ofertado.</t>
    </r>
  </si>
  <si>
    <r>
      <rPr>
        <b/>
        <sz val="11"/>
        <color theme="1"/>
        <rFont val="Arial"/>
        <family val="2"/>
        <charset val="1"/>
      </rPr>
      <t xml:space="preserve">Justificación: </t>
    </r>
    <r>
      <rPr>
        <b/>
        <i/>
        <sz val="11"/>
        <color theme="1"/>
        <rFont val="Arial"/>
        <family val="2"/>
        <charset val="1"/>
      </rPr>
      <t>"Recuerde que deberá adjuntar la evidencias que soporten lo indicado en este espacio"</t>
    </r>
  </si>
  <si>
    <t>3. DESAGREGACIÓN DE LA PROPUESTA</t>
  </si>
  <si>
    <r>
      <rPr>
        <b/>
        <sz val="10"/>
        <color theme="1"/>
        <rFont val="Arial"/>
        <family val="2"/>
        <charset val="1"/>
      </rPr>
      <t>NOTA 1</t>
    </r>
    <r>
      <rPr>
        <sz val="10"/>
        <color theme="1"/>
        <rFont val="Arial"/>
        <family val="2"/>
        <charset val="1"/>
      </rPr>
      <t xml:space="preserve">. Señor oferente/cotizante, recuerde que para la desagregación de precios ofertados de acuerdo con la </t>
    </r>
    <r>
      <rPr>
        <b/>
        <sz val="10"/>
        <color theme="1"/>
        <rFont val="Arial"/>
        <family val="2"/>
        <charset val="1"/>
      </rPr>
      <t>Guía para el manejo de ofertas artificialmente bajas en Procesos de Contratación</t>
    </r>
    <r>
      <rPr>
        <sz val="10"/>
        <color theme="1"/>
        <rFont val="Arial"/>
        <family val="2"/>
        <charset val="1"/>
      </rPr>
      <t xml:space="preserve">, expedida por Colombia compra eficiente, donde señala: </t>
    </r>
    <r>
      <rPr>
        <b/>
        <i/>
        <sz val="10"/>
        <color theme="1"/>
        <rFont val="Arial"/>
        <family val="2"/>
        <charset val="1"/>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charset val="1"/>
      </rPr>
      <t xml:space="preserve">
NOTA 2. </t>
    </r>
    <r>
      <rPr>
        <sz val="10"/>
        <color theme="1"/>
        <rFont val="Arial"/>
        <family val="2"/>
        <charset val="1"/>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charset val="1"/>
      </rPr>
      <t xml:space="preserve">
NOTA 3.</t>
    </r>
    <r>
      <rPr>
        <sz val="10"/>
        <color theme="1"/>
        <rFont val="Arial"/>
        <family val="2"/>
        <charset val="1"/>
      </rPr>
      <t xml:space="preserve"> Por lo anterior, la Universidad de Cundinamarca solicita la desagregación de la propuesta mediante la siguiente fórmula:</t>
    </r>
  </si>
  <si>
    <t>COSTO DEL BIEN Y SERVICIO U OBRA</t>
  </si>
  <si>
    <t xml:space="preserve">GASTOS GENERALES </t>
  </si>
  <si>
    <t>IMPREVISTOS</t>
  </si>
  <si>
    <t>UTILIDAD MARGINAL</t>
  </si>
  <si>
    <t>DIFERENCIA ENTRE VALOR OFERTADO VS DESAGREGACION TOTAL OFERTA</t>
  </si>
  <si>
    <t>VALOR OFERTADO ($)</t>
  </si>
  <si>
    <t>VALOR ($)</t>
  </si>
  <si>
    <t>PORCENTAJE (%)</t>
  </si>
  <si>
    <t>FIRMA DEL REPRESENTANTE LEGAL/PERSONA NATURAL</t>
  </si>
  <si>
    <t>NOMBRE DEL REPRESENTANTE LEGAL/PERSONA NATURAL</t>
  </si>
  <si>
    <t>NOMBRE DEL OFERENTE O RAZÓN SOCIAL</t>
  </si>
  <si>
    <t>32.1-41</t>
  </si>
  <si>
    <t xml:space="preserve">  Diagonal 18 No. 20-29 Fusagasugá – Cundinamarca                                                                                                   
  Teléfono: (601) 8281483 Línea Gratuita: 018000180414                                                                                                                              
www.ucundinamarca.edu.co E-mail: info@ucundinamarca.edu.co 
NIT: 890.680.062-2</t>
  </si>
  <si>
    <t>Documento controlado por el Sistema de Gestión de la Calidad.</t>
  </si>
  <si>
    <t>Asegúrese que corresponde a la última versión consultando el Portal Institucional</t>
  </si>
  <si>
    <t>PÁGINA: 2 de 2</t>
  </si>
  <si>
    <t>FECHA DE ELABORACIÓN:</t>
  </si>
  <si>
    <t>XXXXXXXXXXXXXXXXXXXXXXXXXXXXXXXXXXXXX</t>
  </si>
  <si>
    <r>
      <rPr>
        <b/>
        <sz val="11"/>
        <color theme="1"/>
        <rFont val="Arial"/>
        <family val="2"/>
        <charset val="1"/>
      </rPr>
      <t>NOTA 1.</t>
    </r>
    <r>
      <rPr>
        <sz val="11"/>
        <color theme="1"/>
        <rFont val="Arial"/>
        <family val="2"/>
        <charset val="1"/>
      </rPr>
      <t xml:space="preserve"> Señor oferente/cotizante, recuerde revisar la</t>
    </r>
    <r>
      <rPr>
        <b/>
        <sz val="11"/>
        <color theme="1"/>
        <rFont val="Arial"/>
        <family val="2"/>
        <charset val="1"/>
      </rPr>
      <t xml:space="preserve"> Solicitud de cotización - Adquisición de bienes, servicios u obras Contratación Directa o Términos de Referencia de la Invitación Pública / Privada</t>
    </r>
    <r>
      <rPr>
        <sz val="11"/>
        <color theme="1"/>
        <rFont val="Arial"/>
        <family val="2"/>
        <charset val="1"/>
      </rPr>
      <t xml:space="preserve"> y anexos en su totalidad y tener en cuenta todas las condiciones establecidas para la presentación de la oferta/cotización.  
</t>
    </r>
    <r>
      <rPr>
        <b/>
        <sz val="11"/>
        <color theme="1"/>
        <rFont val="Arial"/>
        <family val="2"/>
        <charset val="1"/>
      </rPr>
      <t>NOTA 2.</t>
    </r>
    <r>
      <rPr>
        <sz val="11"/>
        <color theme="1"/>
        <rFont val="Arial"/>
        <family val="2"/>
        <charset val="1"/>
      </rPr>
      <t xml:space="preserve"> Una vez recibidas las oferta/cotizaciones la Universidad de Cundinamarca identificará aquellas ofertas o cotizaciones que presenten precios artificialmente bajos de acuerdo a la </t>
    </r>
    <r>
      <rPr>
        <b/>
        <sz val="11"/>
        <color theme="1"/>
        <rFont val="Arial"/>
        <family val="2"/>
        <charset val="1"/>
      </rPr>
      <t>Solicitud de cotización - Adquisición de bienes, servicios u obras Contratación Directa o Términos de Referencia de la Invitación Pública / Privada</t>
    </r>
    <r>
      <rPr>
        <sz val="11"/>
        <color theme="1"/>
        <rFont val="Arial"/>
        <family val="2"/>
        <charset val="1"/>
      </rPr>
      <t xml:space="preserve"> que soporta el proceso de cotización.
</t>
    </r>
    <r>
      <rPr>
        <b/>
        <sz val="11"/>
        <color theme="1"/>
        <rFont val="Arial"/>
        <family val="2"/>
        <charset val="1"/>
      </rPr>
      <t>NOTA 3</t>
    </r>
    <r>
      <rPr>
        <sz val="11"/>
        <color theme="1"/>
        <rFont val="Arial"/>
        <family val="2"/>
        <charset val="1"/>
      </rPr>
      <t xml:space="preserve">. Las oferta/cotizaciones con precios aparentemente bajos se analizan conforme en lo establecido por Colombia Compra Eficiente en su </t>
    </r>
    <r>
      <rPr>
        <b/>
        <sz val="11"/>
        <color theme="1"/>
        <rFont val="Arial"/>
        <family val="2"/>
        <charset val="1"/>
      </rPr>
      <t>Guía para el manejo de ofertas artificialmente bajas en Procesos de Contratación</t>
    </r>
    <r>
      <rPr>
        <sz val="11"/>
        <color theme="1"/>
        <rFont val="Arial"/>
        <family val="2"/>
        <charset val="1"/>
      </rPr>
      <t xml:space="preserve">.
</t>
    </r>
    <r>
      <rPr>
        <b/>
        <sz val="11"/>
        <color theme="1"/>
        <rFont val="Arial"/>
        <family val="2"/>
        <charset val="1"/>
      </rPr>
      <t>NOTA 4.</t>
    </r>
    <r>
      <rPr>
        <sz val="11"/>
        <color theme="1"/>
        <rFont val="Arial"/>
        <family val="2"/>
        <charset val="1"/>
      </rPr>
      <t xml:space="preserve"> El oferente/cotizante deberá allegar, junto con su propuesta o dentro del término para subsanar que la Universidad establezca para ello, el formato </t>
    </r>
    <r>
      <rPr>
        <b/>
        <sz val="11"/>
        <color theme="1"/>
        <rFont val="Arial"/>
        <family val="2"/>
        <charset val="1"/>
      </rPr>
      <t xml:space="preserve">ABSF132: JUSTIFICACIÓN ANÁLISIS DE PRECIOS ARTIFICIALMENTE BAJOS </t>
    </r>
    <r>
      <rPr>
        <sz val="11"/>
        <color theme="1"/>
        <rFont val="Arial"/>
        <family val="2"/>
        <charset val="1"/>
      </rPr>
      <t xml:space="preserve">y </t>
    </r>
    <r>
      <rPr>
        <b/>
        <sz val="11"/>
        <color theme="1"/>
        <rFont val="Arial"/>
        <family val="2"/>
        <charset val="1"/>
      </rPr>
      <t>ANEXAR LOS RESPECTIVOS SOPORTES</t>
    </r>
    <r>
      <rPr>
        <sz val="11"/>
        <color theme="1"/>
        <rFont val="Arial"/>
        <family val="2"/>
        <charset val="1"/>
      </rPr>
      <t xml:space="preserve"> que justifiquen el precio ofertado con el fin de permitir el análisis de la oferta y su sostenibilidad durante la vigencia del contrato.
</t>
    </r>
    <r>
      <rPr>
        <b/>
        <sz val="11"/>
        <color theme="1"/>
        <rFont val="Arial"/>
        <family val="2"/>
        <charset val="1"/>
      </rPr>
      <t>NOTA 5.</t>
    </r>
    <r>
      <rPr>
        <sz val="11"/>
        <color theme="1"/>
        <rFont val="Arial"/>
        <family val="2"/>
        <charset val="1"/>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charset val="1"/>
      </rPr>
      <t>NOTA 6</t>
    </r>
    <r>
      <rPr>
        <sz val="11"/>
        <color theme="1"/>
        <rFont val="Arial"/>
        <family val="2"/>
        <charset val="1"/>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charset val="1"/>
      </rPr>
      <t>NOTA 7</t>
    </r>
    <r>
      <rPr>
        <sz val="11"/>
        <color theme="1"/>
        <rFont val="Arial"/>
        <family val="2"/>
        <charset val="1"/>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charset val="1"/>
      </rPr>
      <t>Solicitud de cotización - Adquisición de bienes, servicios u obras Contratación Directa o Términos de Referencia de la Invitación Pública / Privada</t>
    </r>
    <r>
      <rPr>
        <sz val="11"/>
        <color theme="1"/>
        <rFont val="Arial"/>
        <family val="2"/>
        <charset val="1"/>
      </rPr>
      <t xml:space="preserve">.
</t>
    </r>
    <r>
      <rPr>
        <b/>
        <sz val="11"/>
        <color theme="1"/>
        <rFont val="Arial"/>
        <family val="2"/>
        <charset val="1"/>
      </rPr>
      <t>NOTA 8.</t>
    </r>
    <r>
      <rPr>
        <sz val="11"/>
        <color theme="1"/>
        <rFont val="Arial"/>
        <family val="2"/>
        <charset val="1"/>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charset val="1"/>
      </rPr>
      <t xml:space="preserve">Solicitud de cotización - Adquisición de bienes, servicios u obras Contratación Directa o Términos de Referencia de la Invitación Pública / Privada </t>
    </r>
    <r>
      <rPr>
        <sz val="11"/>
        <color theme="1"/>
        <rFont val="Arial"/>
        <family val="2"/>
        <charset val="1"/>
      </rPr>
      <t xml:space="preserve">que soporta el proceso de contratación.
</t>
    </r>
    <r>
      <rPr>
        <b/>
        <sz val="11"/>
        <color theme="1"/>
        <rFont val="Arial"/>
        <family val="2"/>
        <charset val="1"/>
      </rPr>
      <t>POR LO ANTERIOR, LA UNIVERDIDAD DE CUNDINAMARCA SOLICITA LA JUSTIFICACIÓN DE LA SIGUIENTE MANERA:
1. DILIGENCIAR EL RECUADRO ANÁLISIS DEL VALOR OFERTADO/COTIZADO.
2. PRESENTAR LA DESAGREGACIÓN DE SU PROPUESTA. 
3. JUSTIFICAR EN DEBIDA FORMA EL VALOR OFERTADO.</t>
    </r>
  </si>
  <si>
    <t>1. ANÁLISIS DEL VALOR OFERTADO / COTIZADO</t>
  </si>
  <si>
    <t>2. DESAGREGACIÓN DE LA PROPUESTA</t>
  </si>
  <si>
    <r>
      <rPr>
        <b/>
        <sz val="11"/>
        <color theme="1"/>
        <rFont val="Arial"/>
        <family val="2"/>
        <charset val="1"/>
      </rPr>
      <t>NOTA 1.</t>
    </r>
    <r>
      <rPr>
        <sz val="11"/>
        <color theme="1"/>
        <rFont val="Arial"/>
        <family val="2"/>
        <charset val="1"/>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charset val="1"/>
      </rPr>
      <t>Guía para el manejo de ofertas artificialmente bajas en Procesos de Contratación</t>
    </r>
    <r>
      <rPr>
        <sz val="11"/>
        <color theme="1"/>
        <rFont val="Arial"/>
        <family val="2"/>
        <charset val="1"/>
      </rPr>
      <t xml:space="preserve">, expedida por Colombia compra eficiente. 
</t>
    </r>
    <r>
      <rPr>
        <b/>
        <sz val="11"/>
        <color theme="1"/>
        <rFont val="Arial"/>
        <family val="2"/>
        <charset val="1"/>
      </rPr>
      <t>NOTA 2.</t>
    </r>
    <r>
      <rPr>
        <sz val="11"/>
        <color theme="1"/>
        <rFont val="Arial"/>
        <family val="2"/>
        <charset val="1"/>
      </rPr>
      <t xml:space="preserve"> Cuando se trate de un proceso de selección para un contrato de </t>
    </r>
    <r>
      <rPr>
        <b/>
        <sz val="11"/>
        <color theme="1"/>
        <rFont val="Arial"/>
        <family val="2"/>
        <charset val="1"/>
      </rPr>
      <t>TRACTO SUCESIVO</t>
    </r>
    <r>
      <rPr>
        <sz val="11"/>
        <color theme="1"/>
        <rFont val="Arial"/>
        <family val="2"/>
        <charset val="1"/>
      </rPr>
      <t xml:space="preserve">, la Universidad realizará un </t>
    </r>
    <r>
      <rPr>
        <b/>
        <i/>
        <sz val="11"/>
        <color theme="1"/>
        <rFont val="Arial"/>
        <family val="2"/>
        <charset val="1"/>
      </rPr>
      <t>"análisis desagregado e independiente de precios para identificar la estructura de la oferta y las posibles fuentes de riesgos en la ejecución del contrato"</t>
    </r>
    <r>
      <rPr>
        <sz val="11"/>
        <color theme="1"/>
        <rFont val="Arial"/>
        <family val="2"/>
        <charset val="1"/>
      </rPr>
      <t xml:space="preserve">. Por tanto, si el valor ofertado/cotizado de </t>
    </r>
    <r>
      <rPr>
        <b/>
        <sz val="11"/>
        <color theme="1"/>
        <rFont val="Arial"/>
        <family val="2"/>
        <charset val="1"/>
      </rPr>
      <t xml:space="preserve">UNO O MÁS ÍTEMS es menor en un 20%, o un mayor porcentaje, </t>
    </r>
    <r>
      <rPr>
        <sz val="11"/>
        <color theme="1"/>
        <rFont val="Arial"/>
        <family val="2"/>
        <charset val="1"/>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charset val="1"/>
      </rPr>
      <t xml:space="preserve">NOTA 3. </t>
    </r>
    <r>
      <rPr>
        <sz val="11"/>
        <color theme="1"/>
        <rFont val="Arial"/>
        <family val="2"/>
        <charset val="1"/>
      </rPr>
      <t>Por lo anterior, la Universidad de Cundinamarca solicita el diligenciamiento del recuadro para el análisis del valor ofertado/cotizado, el cual se relaciona a continuación:</t>
    </r>
  </si>
  <si>
    <r>
      <rPr>
        <b/>
        <sz val="11"/>
        <color theme="1"/>
        <rFont val="Arial"/>
        <family val="2"/>
        <charset val="1"/>
      </rPr>
      <t xml:space="preserve">NOTA 1. </t>
    </r>
    <r>
      <rPr>
        <sz val="11"/>
        <color theme="1"/>
        <rFont val="Arial"/>
        <family val="2"/>
        <charset val="1"/>
      </rPr>
      <t xml:space="preserve">Señor oferente/cotizante, recuerde que para la desagregación de precios ofertados de acuerdo con la </t>
    </r>
    <r>
      <rPr>
        <b/>
        <sz val="11"/>
        <color theme="1"/>
        <rFont val="Arial"/>
        <family val="2"/>
        <charset val="1"/>
      </rPr>
      <t>Guía para el manejo de ofertas artificialmente bajas en Procesos de Contratación</t>
    </r>
    <r>
      <rPr>
        <sz val="11"/>
        <color theme="1"/>
        <rFont val="Arial"/>
        <family val="2"/>
        <charset val="1"/>
      </rPr>
      <t xml:space="preserve">, expedida por Colombia compra eficiente, donde señala: </t>
    </r>
    <r>
      <rPr>
        <b/>
        <sz val="11"/>
        <color theme="1"/>
        <rFont val="Arial"/>
        <family val="2"/>
        <charset val="1"/>
      </rPr>
      <t>"</t>
    </r>
    <r>
      <rPr>
        <b/>
        <i/>
        <sz val="11"/>
        <color theme="1"/>
        <rFont val="Arial"/>
        <family val="2"/>
        <charset val="1"/>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charset val="1"/>
      </rPr>
      <t xml:space="preserve">.
</t>
    </r>
    <r>
      <rPr>
        <sz val="11"/>
        <color theme="1"/>
        <rFont val="Arial"/>
        <family val="2"/>
        <charset val="1"/>
      </rPr>
      <t xml:space="preserve">
</t>
    </r>
    <r>
      <rPr>
        <b/>
        <sz val="11"/>
        <color theme="1"/>
        <rFont val="Arial"/>
        <family val="2"/>
        <charset val="1"/>
      </rPr>
      <t>NOTA 2</t>
    </r>
    <r>
      <rPr>
        <sz val="11"/>
        <color theme="1"/>
        <rFont val="Arial"/>
        <family val="2"/>
        <charset val="1"/>
      </rPr>
      <t xml:space="preserve">. Señor oferente/cotizante, recuerde validar los datos contenidos en la columna </t>
    </r>
    <r>
      <rPr>
        <b/>
        <sz val="11"/>
        <color theme="1"/>
        <rFont val="Arial"/>
        <family val="2"/>
        <charset val="1"/>
      </rPr>
      <t>DIFERENCIA ENTRE VALOR OFERTADO VS DESAGREGACION TOTAL OFERTA</t>
    </r>
    <r>
      <rPr>
        <sz val="11"/>
        <color theme="1"/>
        <rFont val="Arial"/>
        <family val="2"/>
        <charset val="1"/>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charset val="1"/>
      </rPr>
      <t>VALOR OFERTADO VS DESAGREGACION TOTAL OFERTA</t>
    </r>
    <r>
      <rPr>
        <sz val="11"/>
        <color theme="1"/>
        <rFont val="Arial"/>
        <family val="2"/>
        <charset val="1"/>
      </rPr>
      <t xml:space="preserve">.
</t>
    </r>
    <r>
      <rPr>
        <b/>
        <sz val="11"/>
        <color theme="1"/>
        <rFont val="Arial"/>
        <family val="2"/>
        <charset val="1"/>
      </rPr>
      <t>NOTA 3.</t>
    </r>
    <r>
      <rPr>
        <sz val="11"/>
        <color theme="1"/>
        <rFont val="Arial"/>
        <family val="2"/>
        <charset val="1"/>
      </rPr>
      <t xml:space="preserve"> Por lo anterior, la Universidad de Cundinamarca solicita la desagregación de la propuesta mediante la siguiente fórmula:</t>
    </r>
  </si>
  <si>
    <t>No.</t>
  </si>
  <si>
    <t>ESPECIFICACION TÉCNICA</t>
  </si>
  <si>
    <t>PRECIO DE REFERENCIA  INCLUIDO  IMPUESTOS APLICABLES (VALOR MÁXIMO)</t>
  </si>
  <si>
    <t>% Diferencia de la oferta/cotización con respecto al precio de referencia estimado</t>
  </si>
  <si>
    <t>VALOR MÍNIMO ACEPTABLE DEL PPTO. 80%</t>
  </si>
  <si>
    <t>COSTO DEL BIEN, SERVICIO U OBRA</t>
  </si>
  <si>
    <t>DIFERENCIA ENTRE VALOR OFERTADO DE CADA ITEM  VS DESAGREGACION TOTAL OFERTA</t>
  </si>
  <si>
    <t>3.JUSTIFICACIÓN DEL VALOR OFERTADO / COTIZADO</t>
  </si>
  <si>
    <r>
      <rPr>
        <b/>
        <sz val="11"/>
        <color theme="1"/>
        <rFont val="Arial"/>
        <family val="2"/>
        <charset val="1"/>
      </rPr>
      <t xml:space="preserve">NOTA 1. </t>
    </r>
    <r>
      <rPr>
        <sz val="11"/>
        <color theme="1"/>
        <rFont val="Arial"/>
        <family val="2"/>
        <charset val="1"/>
      </rPr>
      <t xml:space="preserve">Cuando se establezca que una o más ofertas/cotizaciones presenta precios artificialmente bajos, de acuerdo con la </t>
    </r>
    <r>
      <rPr>
        <b/>
        <sz val="11"/>
        <color theme="1"/>
        <rFont val="Arial"/>
        <family val="2"/>
        <charset val="1"/>
      </rPr>
      <t>Guía para el manejo de ofertas artificialmente bajas en Procesos de Contratación</t>
    </r>
    <r>
      <rPr>
        <sz val="11"/>
        <color theme="1"/>
        <rFont val="Arial"/>
        <family val="2"/>
        <charset val="1"/>
      </rPr>
      <t xml:space="preserve">, esta indica que: </t>
    </r>
    <r>
      <rPr>
        <b/>
        <i/>
        <sz val="11"/>
        <color theme="1"/>
        <rFont val="Arial"/>
        <family val="2"/>
        <charset val="1"/>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charset val="1"/>
      </rPr>
      <t xml:space="preserve">
NOTA 2. </t>
    </r>
    <r>
      <rPr>
        <sz val="11"/>
        <color theme="1"/>
        <rFont val="Arial"/>
        <family val="2"/>
        <charset val="1"/>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charset val="1"/>
      </rPr>
      <t xml:space="preserve">
NOTA 3. </t>
    </r>
    <r>
      <rPr>
        <sz val="11"/>
        <color theme="1"/>
        <rFont val="Arial"/>
        <family val="2"/>
        <charset val="1"/>
      </rPr>
      <t>Señor oferente/cotizante, por favor indique en el siguiente recuadro la jutificación y/o explicación del precio ofertado.</t>
    </r>
  </si>
  <si>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</si>
  <si>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</si>
  <si>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</si>
  <si>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CÓDIGO: ABSF132</t>
  </si>
  <si>
    <t>PÁGINA: 3 de 3</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</si>
  <si>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</si>
  <si>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</si>
  <si>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</si>
  <si>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</si>
  <si>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</si>
  <si>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</si>
  <si>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</si>
  <si>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</si>
  <si>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</si>
  <si>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</si>
  <si>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</si>
  <si>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</si>
  <si>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</si>
  <si>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ELABORÓ</t>
  </si>
  <si>
    <t>NOMBRES Y APELLIDOS</t>
  </si>
  <si>
    <t>CARGO</t>
  </si>
  <si>
    <t>Andrés Felipe Sarmiento Rincón</t>
  </si>
  <si>
    <t>Profesional</t>
  </si>
  <si>
    <t>REVISÓ</t>
  </si>
  <si>
    <t>Katerine Viviana García Orjuela</t>
  </si>
  <si>
    <t>Jefe Oficina de Compras</t>
  </si>
  <si>
    <t>APROBÓ (GESTOR RESPONSABLE DEL PROCESO)</t>
  </si>
  <si>
    <t>FECHA</t>
  </si>
  <si>
    <t>Ricardo Andrés Jiménez Nieto</t>
  </si>
  <si>
    <t>Director de Bienes y Servicios</t>
  </si>
  <si>
    <r>
      <rPr>
        <sz val="8"/>
        <rFont val="Arial"/>
        <family val="2"/>
        <charset val="1"/>
      </rPr>
      <t xml:space="preserve">  Diagonal 18 No. 20-29 Fusagasugá – Cundinamarca                                                                                                   
  Teléfono: (601) 8281483 Línea Gratuita: 018000180414                                                                                                                              
</t>
    </r>
    <r>
      <rPr>
        <u/>
        <sz val="8"/>
        <rFont val="Arial"/>
        <family val="2"/>
        <charset val="1"/>
      </rPr>
      <t>www.ucundinamarca.edu.co</t>
    </r>
    <r>
      <rPr>
        <sz val="8"/>
        <rFont val="Arial"/>
        <family val="2"/>
        <charset val="1"/>
      </rPr>
      <t xml:space="preserve"> E-mail:</t>
    </r>
    <r>
      <rPr>
        <u/>
        <sz val="8"/>
        <rFont val="Arial"/>
        <family val="2"/>
        <charset val="1"/>
      </rPr>
      <t xml:space="preserve"> info@ucundinamarca.edu.co 
</t>
    </r>
    <r>
      <rPr>
        <sz val="8"/>
        <rFont val="Arial"/>
        <family val="2"/>
        <charset val="1"/>
      </rPr>
      <t>NIT: 890.680.062-2</t>
    </r>
  </si>
  <si>
    <t xml:space="preserve">
Documento controlado por el Sistema de Gestión de la Calidad
Asegúrese que corresponde a la última versión consultando el Portal Institucional
</t>
  </si>
  <si>
    <t>Porcentajes</t>
  </si>
  <si>
    <t>SEDE</t>
  </si>
  <si>
    <t>SECCIONAL</t>
  </si>
  <si>
    <t xml:space="preserve">EXTENSIONES </t>
  </si>
  <si>
    <t>FUSAGASUGÁ</t>
  </si>
  <si>
    <t>GIRARDOT</t>
  </si>
  <si>
    <t>CHÍA</t>
  </si>
  <si>
    <t>UBATÉ</t>
  </si>
  <si>
    <t>CHOCONTÁ</t>
  </si>
  <si>
    <t>FACATATIVÁ</t>
  </si>
  <si>
    <t>SOACHA</t>
  </si>
  <si>
    <t>GCD-039</t>
  </si>
  <si>
    <t>Adquisición de elementos para el Centro Computo y el CRE de la Seccional Girardot,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</si>
</sst>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_-;\-* #,##0_-;_-* \-_-;_-@_-"/>
    <numFmt numFmtId="165" formatCode="yyyy\-mm\-dd;@"/>
    <numFmt numFmtId="166" formatCode="0\ %"/>
    <numFmt numFmtId="167" formatCode="0.00\ %"/>
    <numFmt numFmtId="168" formatCode="_-* #,##0.00_-;\-* #,##0.00_-;_-* \-??_-;_-@_-"/>
    <numFmt numFmtId="169" formatCode="_-* #,##0_-;\-* #,##0_-;_-* \-??_-;_-@_-"/>
    <numFmt numFmtId="170" formatCode="_-&quot;$ &quot;* #,##0.00_-;&quot;-$ &quot;* #,##0.00_-;_-&quot;$ &quot;* \-??_-;_-@_-"/>
    <numFmt numFmtId="171" formatCode="_-* #,##0.00_-;\-* #,##0.00_-;_-* \-_-;_-@_-"/>
    <numFmt numFmtId="172" formatCode="_-&quot;$ &quot;* #,##0_-;&quot;-$ &quot;* #,##0_-;_-&quot;$ &quot;* \-_-;_-@_-"/>
  </numFmts>
  <fonts count="31" x14ac:knownFonts="1">
    <font>
      <sz val="11"/>
      <color theme="1"/>
      <name val="Calibri"/>
      <family val="2"/>
      <charset val="1"/>
    </font>
    <font>
      <sz val="11"/>
      <color theme="1"/>
      <name val="Arial"/>
      <family val="2"/>
      <charset val="1"/>
    </font>
    <font>
      <sz val="11"/>
      <color rgb="FF000000"/>
      <name val="Arial"/>
      <family val="2"/>
      <charset val="1"/>
    </font>
    <font>
      <b/>
      <sz val="10"/>
      <color rgb="FF292929"/>
      <name val="Arial"/>
      <family val="2"/>
      <charset val="1"/>
    </font>
    <font>
      <sz val="11"/>
      <color theme="0"/>
      <name val="Calibri"/>
      <family val="2"/>
      <charset val="1"/>
    </font>
    <font>
      <b/>
      <sz val="10"/>
      <color theme="0"/>
      <name val="Arial"/>
      <family val="2"/>
      <charset val="1"/>
    </font>
    <font>
      <sz val="11"/>
      <color theme="0"/>
      <name val="Arial"/>
      <family val="2"/>
      <charset val="1"/>
    </font>
    <font>
      <b/>
      <sz val="11"/>
      <color theme="1"/>
      <name val="Arial"/>
      <family val="2"/>
      <charset val="1"/>
    </font>
    <font>
      <b/>
      <sz val="11"/>
      <name val="Arial"/>
      <family val="2"/>
      <charset val="1"/>
    </font>
    <font>
      <sz val="11"/>
      <name val="Arial"/>
      <family val="2"/>
      <charset val="1"/>
    </font>
    <font>
      <b/>
      <sz val="11"/>
      <color theme="0"/>
      <name val="Arial"/>
      <family val="2"/>
      <charset val="1"/>
    </font>
    <font>
      <b/>
      <sz val="10"/>
      <color theme="1"/>
      <name val="Arial"/>
      <family val="2"/>
      <charset val="1"/>
    </font>
    <font>
      <sz val="10"/>
      <color theme="1"/>
      <name val="Arial"/>
      <family val="2"/>
      <charset val="1"/>
    </font>
    <font>
      <b/>
      <i/>
      <sz val="10"/>
      <color theme="1"/>
      <name val="Arial"/>
      <family val="2"/>
      <charset val="1"/>
    </font>
    <font>
      <b/>
      <sz val="10"/>
      <name val="Arial"/>
      <family val="2"/>
      <charset val="1"/>
    </font>
    <font>
      <i/>
      <sz val="10"/>
      <color theme="1"/>
      <name val="Arial"/>
      <family val="2"/>
      <charset val="1"/>
    </font>
    <font>
      <b/>
      <i/>
      <sz val="11"/>
      <color theme="1"/>
      <name val="Arial"/>
      <family val="2"/>
      <charset val="1"/>
    </font>
    <font>
      <i/>
      <sz val="11"/>
      <color theme="1"/>
      <name val="Arial"/>
      <family val="2"/>
      <charset val="1"/>
    </font>
    <font>
      <sz val="10"/>
      <name val="Calibri"/>
      <family val="2"/>
    </font>
    <font>
      <b/>
      <sz val="11"/>
      <color rgb="FF292929"/>
      <name val="Arial"/>
      <family val="2"/>
      <charset val="1"/>
    </font>
    <font>
      <b/>
      <sz val="12"/>
      <color theme="0"/>
      <name val="Arial"/>
      <family val="2"/>
      <charset val="1"/>
    </font>
    <font>
      <b/>
      <sz val="12"/>
      <color theme="1"/>
      <name val="Arial"/>
      <family val="2"/>
      <charset val="1"/>
    </font>
    <font>
      <b/>
      <sz val="11"/>
      <color rgb="FF000000"/>
      <name val="Arial"/>
      <family val="2"/>
      <charset val="1"/>
    </font>
    <font>
      <sz val="8"/>
      <color rgb="FF000000"/>
      <name val="Arial"/>
      <family val="2"/>
      <charset val="1"/>
    </font>
    <font>
      <b/>
      <sz val="9"/>
      <color rgb="FF292929"/>
      <name val="Arial"/>
      <family val="2"/>
      <charset val="1"/>
    </font>
    <font>
      <b/>
      <sz val="11"/>
      <color rgb="FFFFFFFF"/>
      <name val="Arial"/>
      <family val="2"/>
      <charset val="1"/>
    </font>
    <font>
      <sz val="8"/>
      <name val="Arial"/>
      <family val="2"/>
      <charset val="1"/>
    </font>
    <font>
      <u/>
      <sz val="8"/>
      <name val="Arial"/>
      <family val="2"/>
      <charset val="1"/>
    </font>
    <font>
      <b/>
      <sz val="11"/>
      <color theme="1"/>
      <name val="Calibri"/>
      <family val="2"/>
      <charset val="1"/>
    </font>
    <font>
      <sz val="11"/>
      <color rgb="FF202124"/>
      <name val="Arial"/>
      <family val="2"/>
      <charset val="1"/>
    </font>
    <font>
      <sz val="11"/>
      <color theme="1"/>
      <name val="Calibri"/>
      <family val="2"/>
      <charset val="1"/>
    </font>
  </fonts>
  <fills count="6">
    <fill>
      <patternFill patternType="none"/>
    </fill>
    <fill>
      <patternFill patternType="gray125"/>
    </fill>
    <fill>
      <patternFill patternType="solid">
        <fgColor theme="0"/>
        <bgColor rgb="FFFFFFB3"/>
      </patternFill>
    </fill>
    <fill>
      <patternFill patternType="solid">
        <fgColor rgb="FF00482B"/>
        <bgColor rgb="FF006100"/>
      </patternFill>
    </fill>
    <fill>
      <patternFill patternType="solid">
        <fgColor rgb="FFFBE122"/>
        <bgColor rgb="FFFFFF00"/>
      </patternFill>
    </fill>
    <fill>
      <patternFill patternType="solid">
        <fgColor rgb="FFDAAA00"/>
        <bgColor rgb="FF99CC00"/>
      </patternFill>
    </fill>
  </fills>
  <borders count="14">
    <border>
      <left/>
      <right/>
      <top/>
      <bottom/>
      <diagonal/>
    </border>
    <border>
      <left style="thin">
        <color rgb="FF4B514E"/>
      </left>
      <right/>
      <top style="thin">
        <color rgb="FF4B514E"/>
      </top>
      <bottom style="thin">
        <color rgb="FF4B514E"/>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auto="1"/>
      </bottom>
      <diagonal/>
    </border>
    <border>
      <left style="thin">
        <color auto="1"/>
      </left>
      <right style="thin">
        <color rgb="FF4B514E"/>
      </right>
      <top style="thin">
        <color rgb="FF4B514E"/>
      </top>
      <bottom style="thin">
        <color rgb="FF4B514E"/>
      </bottom>
      <diagonal/>
    </border>
    <border>
      <left/>
      <right style="thin">
        <color auto="1"/>
      </right>
      <top/>
      <bottom style="thin">
        <color auto="1"/>
      </bottom>
      <diagonal/>
    </border>
    <border>
      <left style="thin">
        <color auto="1"/>
      </left>
      <right/>
      <top/>
      <bottom/>
      <diagonal/>
    </border>
    <border>
      <left/>
      <right/>
      <top style="medium">
        <color auto="1"/>
      </top>
      <bottom/>
      <diagonal/>
    </border>
    <border>
      <left style="thin">
        <color auto="1"/>
      </left>
      <right style="thin">
        <color auto="1"/>
      </right>
      <top style="thin">
        <color auto="1"/>
      </top>
      <bottom/>
      <diagonal/>
    </border>
    <border>
      <left style="thin">
        <color auto="1"/>
      </left>
      <right style="thin">
        <color auto="1"/>
      </right>
      <top/>
      <bottom/>
      <diagonal/>
    </border>
  </borders>
  <cellStyleXfs count="6">
    <xf numFmtId="0" fontId="0" fillId="0" borderId="0"/>
    <xf numFmtId="168" fontId="30" fillId="0" borderId="0" applyBorder="0" applyProtection="0"/>
    <xf numFmtId="170" fontId="30" fillId="0" borderId="0" applyBorder="0" applyProtection="0"/>
    <xf numFmtId="166" fontId="30" fillId="0" borderId="0" applyBorder="0" applyProtection="0"/>
    <xf numFmtId="164" fontId="30" fillId="0" borderId="0" applyBorder="0" applyProtection="0"/>
    <xf numFmtId="164" fontId="30" fillId="0" borderId="0" applyBorder="0" applyProtection="0"/>
  </cellStyleXfs>
  <cellXfs count="141">
    <xf numFmtId="0" fontId="0" fillId="0" borderId="0" xfId="0"/>
    <xf numFmtId="164" fontId="14" fillId="4" borderId="2" xfId="4" applyFont="1" applyFill="1" applyBorder="1" applyAlignment="1" applyProtection="1">
      <alignment horizontal="center" vertical="center"/>
      <protection locked="0"/>
    </xf>
    <xf numFmtId="0" fontId="10" fillId="3" borderId="5" xfId="0" applyFont="1" applyFill="1" applyBorder="1" applyAlignment="1" applyProtection="1">
      <alignment horizontal="center" vertical="center" wrapText="1"/>
      <protection hidden="1"/>
    </xf>
    <xf numFmtId="0" fontId="10" fillId="3" borderId="4" xfId="0" applyFont="1" applyFill="1" applyBorder="1" applyAlignment="1" applyProtection="1">
      <alignment horizontal="center" vertical="center" wrapText="1"/>
      <protection hidden="1"/>
    </xf>
    <xf numFmtId="0" fontId="12" fillId="2" borderId="2" xfId="0" applyFont="1" applyFill="1" applyBorder="1" applyAlignment="1" applyProtection="1">
      <alignment horizontal="justify" vertical="center" wrapText="1"/>
      <protection hidden="1"/>
    </xf>
    <xf numFmtId="0" fontId="11" fillId="2" borderId="2" xfId="0" applyFont="1" applyFill="1" applyBorder="1" applyAlignment="1" applyProtection="1">
      <alignment horizontal="justify" vertical="center" wrapText="1"/>
      <protection hidden="1"/>
    </xf>
    <xf numFmtId="0" fontId="10" fillId="3" borderId="2" xfId="0" applyFont="1" applyFill="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hidden="1"/>
    </xf>
    <xf numFmtId="0" fontId="5" fillId="3" borderId="2" xfId="0" applyFont="1" applyFill="1" applyBorder="1" applyAlignment="1" applyProtection="1">
      <alignment horizontal="left" vertical="center" wrapText="1"/>
      <protection hidden="1"/>
    </xf>
    <xf numFmtId="0" fontId="1" fillId="2" borderId="0" xfId="0" applyFont="1" applyFill="1" applyBorder="1" applyAlignment="1" applyProtection="1">
      <alignment horizontal="left"/>
      <protection hidden="1"/>
    </xf>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hidden="1"/>
    </xf>
    <xf numFmtId="0" fontId="2" fillId="0" borderId="1" xfId="0" applyFont="1" applyBorder="1" applyAlignment="1" applyProtection="1">
      <alignment vertical="top" wrapText="1"/>
      <protection hidden="1"/>
    </xf>
    <xf numFmtId="0" fontId="0" fillId="2" borderId="0" xfId="0" applyFill="1" applyProtection="1">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3" fillId="0" borderId="0" xfId="0" applyFont="1" applyAlignment="1" applyProtection="1">
      <alignment vertical="center" wrapText="1"/>
      <protection hidden="1"/>
    </xf>
    <xf numFmtId="0" fontId="4" fillId="2" borderId="0" xfId="0" applyFont="1" applyFill="1" applyProtection="1">
      <protection hidden="1"/>
    </xf>
    <xf numFmtId="0" fontId="5" fillId="2" borderId="0" xfId="0" applyFont="1" applyFill="1" applyAlignment="1" applyProtection="1">
      <alignment horizontal="center" vertical="center" wrapText="1"/>
      <protection hidden="1"/>
    </xf>
    <xf numFmtId="0" fontId="6" fillId="2" borderId="0" xfId="0" applyFont="1" applyFill="1" applyProtection="1">
      <protection hidden="1"/>
    </xf>
    <xf numFmtId="0" fontId="7" fillId="2" borderId="0" xfId="0" applyFont="1" applyFill="1" applyProtection="1">
      <protection hidden="1"/>
    </xf>
    <xf numFmtId="165" fontId="8" fillId="4" borderId="2" xfId="0" applyNumberFormat="1" applyFont="1" applyFill="1" applyBorder="1" applyAlignment="1" applyProtection="1">
      <alignment horizontal="center" vertical="center" wrapText="1"/>
      <protection locked="0"/>
    </xf>
    <xf numFmtId="165" fontId="9" fillId="0" borderId="0" xfId="0" applyNumberFormat="1" applyFont="1" applyAlignment="1" applyProtection="1">
      <alignment vertical="center" wrapText="1"/>
      <protection hidden="1"/>
    </xf>
    <xf numFmtId="0" fontId="7" fillId="0" borderId="0" xfId="0" applyFont="1" applyAlignment="1" applyProtection="1">
      <alignment vertical="center"/>
      <protection locked="0"/>
    </xf>
    <xf numFmtId="0" fontId="1" fillId="0" borderId="0" xfId="0" applyFont="1" applyAlignment="1" applyProtection="1">
      <alignment vertical="top"/>
      <protection hidden="1"/>
    </xf>
    <xf numFmtId="0" fontId="1" fillId="0" borderId="0" xfId="0" applyFont="1" applyAlignment="1" applyProtection="1">
      <alignment horizontal="left" vertical="top"/>
      <protection hidden="1"/>
    </xf>
    <xf numFmtId="0" fontId="10" fillId="3" borderId="2" xfId="0" applyFont="1" applyFill="1" applyBorder="1" applyAlignment="1" applyProtection="1">
      <alignment horizontal="center" vertical="center" wrapText="1"/>
      <protection hidden="1"/>
    </xf>
    <xf numFmtId="0" fontId="11"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1" fillId="0" borderId="0" xfId="0" applyFont="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13" fillId="2" borderId="0" xfId="0" applyFont="1" applyFill="1" applyProtection="1">
      <protection hidden="1"/>
    </xf>
    <xf numFmtId="0" fontId="10" fillId="3" borderId="5" xfId="0" applyFont="1" applyFill="1" applyBorder="1" applyAlignment="1" applyProtection="1">
      <alignment horizontal="center" vertical="center" wrapText="1"/>
      <protection hidden="1"/>
    </xf>
    <xf numFmtId="164" fontId="11" fillId="0" borderId="2" xfId="5" applyFont="1" applyBorder="1" applyAlignment="1" applyProtection="1">
      <alignment vertical="center" wrapText="1"/>
      <protection locked="0"/>
    </xf>
    <xf numFmtId="167" fontId="11" fillId="0" borderId="2" xfId="3" applyNumberFormat="1" applyFont="1" applyBorder="1" applyAlignment="1" applyProtection="1">
      <alignment horizontal="right" vertical="center" wrapText="1"/>
      <protection hidden="1"/>
    </xf>
    <xf numFmtId="169" fontId="11" fillId="0" borderId="2" xfId="1" applyNumberFormat="1" applyFont="1" applyBorder="1" applyAlignment="1" applyProtection="1">
      <alignment vertical="center" wrapText="1"/>
      <protection locked="0"/>
    </xf>
    <xf numFmtId="0" fontId="12" fillId="2" borderId="0" xfId="0" applyFont="1" applyFill="1" applyProtection="1">
      <protection hidden="1"/>
    </xf>
    <xf numFmtId="164" fontId="11" fillId="0" borderId="2" xfId="5" applyFont="1" applyBorder="1" applyAlignment="1" applyProtection="1">
      <alignment vertical="center" wrapText="1"/>
      <protection hidden="1"/>
    </xf>
    <xf numFmtId="169" fontId="11" fillId="4" borderId="2" xfId="1" applyNumberFormat="1" applyFont="1" applyFill="1" applyBorder="1" applyAlignment="1" applyProtection="1">
      <alignment vertical="center" wrapText="1"/>
      <protection locked="0"/>
    </xf>
    <xf numFmtId="0" fontId="11" fillId="2" borderId="0" xfId="0" applyFont="1" applyFill="1" applyAlignment="1" applyProtection="1">
      <alignment horizontal="justify" vertical="center" wrapText="1"/>
      <protection hidden="1"/>
    </xf>
    <xf numFmtId="0" fontId="11" fillId="2" borderId="0" xfId="0" applyFont="1" applyFill="1" applyAlignment="1" applyProtection="1">
      <alignment vertical="top" wrapText="1"/>
      <protection hidden="1"/>
    </xf>
    <xf numFmtId="0" fontId="11"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170" fontId="1" fillId="4" borderId="6" xfId="5" applyNumberFormat="1" applyFont="1" applyFill="1" applyBorder="1" applyAlignment="1" applyProtection="1">
      <alignment horizontal="center" vertical="center" wrapText="1"/>
      <protection locked="0"/>
    </xf>
    <xf numFmtId="167" fontId="17" fillId="0" borderId="6" xfId="5" applyNumberFormat="1" applyFont="1" applyBorder="1" applyAlignment="1" applyProtection="1">
      <alignment horizontal="center" vertical="center" wrapText="1"/>
      <protection hidden="1"/>
    </xf>
    <xf numFmtId="167" fontId="17" fillId="0" borderId="6" xfId="3" applyNumberFormat="1" applyFont="1" applyBorder="1" applyAlignment="1" applyProtection="1">
      <alignment horizontal="center" vertical="center" wrapText="1"/>
      <protection hidden="1"/>
    </xf>
    <xf numFmtId="171" fontId="1" fillId="2" borderId="0" xfId="5" applyNumberFormat="1" applyFont="1" applyFill="1" applyBorder="1" applyAlignment="1" applyProtection="1">
      <protection hidden="1"/>
    </xf>
    <xf numFmtId="0" fontId="12" fillId="0" borderId="0" xfId="0" applyFont="1" applyAlignment="1" applyProtection="1">
      <alignment vertical="center" wrapText="1"/>
      <protection hidden="1"/>
    </xf>
    <xf numFmtId="0" fontId="7" fillId="2" borderId="0" xfId="0" applyFont="1" applyFill="1" applyAlignment="1" applyProtection="1">
      <alignment horizontal="center"/>
      <protection hidden="1"/>
    </xf>
    <xf numFmtId="0" fontId="12" fillId="0" borderId="0" xfId="0" applyFont="1" applyAlignment="1" applyProtection="1">
      <alignment vertical="center"/>
      <protection hidden="1"/>
    </xf>
    <xf numFmtId="0" fontId="1" fillId="2" borderId="0" xfId="0" applyFont="1" applyFill="1" applyAlignment="1" applyProtection="1">
      <alignment vertical="center" wrapText="1"/>
      <protection hidden="1"/>
    </xf>
    <xf numFmtId="167" fontId="1" fillId="2" borderId="0" xfId="0" applyNumberFormat="1" applyFont="1" applyFill="1" applyProtection="1">
      <protection hidden="1"/>
    </xf>
    <xf numFmtId="170" fontId="1" fillId="2" borderId="0" xfId="0" applyNumberFormat="1" applyFont="1" applyFill="1" applyProtection="1">
      <protection hidden="1"/>
    </xf>
    <xf numFmtId="0" fontId="1" fillId="0" borderId="0" xfId="0" applyFont="1" applyAlignment="1" applyProtection="1">
      <alignment vertical="center"/>
      <protection hidden="1"/>
    </xf>
    <xf numFmtId="170" fontId="7" fillId="2" borderId="0" xfId="0" applyNumberFormat="1" applyFont="1" applyFill="1" applyAlignment="1" applyProtection="1">
      <alignment horizontal="left" vertical="center"/>
      <protection hidden="1"/>
    </xf>
    <xf numFmtId="0" fontId="21" fillId="2" borderId="0" xfId="0" applyFont="1" applyFill="1" applyAlignment="1" applyProtection="1">
      <alignment vertical="center" wrapText="1"/>
      <protection hidden="1"/>
    </xf>
    <xf numFmtId="0" fontId="21" fillId="0" borderId="0" xfId="0" applyFont="1" applyAlignment="1" applyProtection="1">
      <alignment vertical="top" wrapText="1"/>
      <protection locked="0"/>
    </xf>
    <xf numFmtId="0" fontId="1" fillId="2" borderId="0" xfId="0" applyFont="1" applyFill="1" applyAlignment="1" applyProtection="1">
      <alignment vertical="center"/>
      <protection hidden="1"/>
    </xf>
    <xf numFmtId="0" fontId="5" fillId="2" borderId="0" xfId="0" applyFont="1" applyFill="1" applyAlignment="1" applyProtection="1">
      <alignment vertical="center" wrapText="1"/>
      <protection hidden="1"/>
    </xf>
    <xf numFmtId="0" fontId="9" fillId="0" borderId="6" xfId="0" applyFont="1" applyBorder="1" applyAlignment="1" applyProtection="1">
      <alignment horizontal="center" vertical="center" wrapText="1"/>
      <protection hidden="1"/>
    </xf>
    <xf numFmtId="0" fontId="7" fillId="0" borderId="9" xfId="0" applyFont="1" applyBorder="1" applyAlignment="1" applyProtection="1">
      <alignment vertical="top" wrapText="1"/>
      <protection hidden="1"/>
    </xf>
    <xf numFmtId="172" fontId="22" fillId="2" borderId="6" xfId="0" applyNumberFormat="1" applyFont="1" applyFill="1" applyBorder="1" applyAlignment="1" applyProtection="1">
      <alignment horizontal="right" vertical="center" shrinkToFit="1"/>
      <protection hidden="1"/>
    </xf>
    <xf numFmtId="167" fontId="9" fillId="2" borderId="6" xfId="3" applyNumberFormat="1" applyFont="1" applyFill="1" applyBorder="1" applyAlignment="1" applyProtection="1">
      <alignment horizontal="center" vertical="center"/>
      <protection hidden="1"/>
    </xf>
    <xf numFmtId="170" fontId="9" fillId="2" borderId="6" xfId="2" applyFont="1" applyFill="1" applyBorder="1" applyAlignment="1" applyProtection="1">
      <alignment horizontal="center" vertical="center"/>
      <protection hidden="1"/>
    </xf>
    <xf numFmtId="170" fontId="8" fillId="4" borderId="6" xfId="2" applyFont="1" applyFill="1" applyBorder="1" applyAlignment="1" applyProtection="1">
      <alignment horizontal="center" vertical="center"/>
      <protection locked="0"/>
    </xf>
    <xf numFmtId="166" fontId="14" fillId="0" borderId="6" xfId="3" applyFont="1" applyBorder="1" applyAlignment="1" applyProtection="1">
      <alignment horizontal="center" vertical="center" wrapText="1"/>
      <protection hidden="1"/>
    </xf>
    <xf numFmtId="170" fontId="1" fillId="4" borderId="6" xfId="5" applyNumberFormat="1" applyFont="1" applyFill="1" applyBorder="1" applyAlignment="1" applyProtection="1">
      <alignment horizontal="left" vertical="center" wrapText="1"/>
      <protection locked="0"/>
    </xf>
    <xf numFmtId="171" fontId="7" fillId="0" borderId="6" xfId="5" applyNumberFormat="1" applyFont="1" applyBorder="1" applyAlignment="1" applyProtection="1">
      <alignment horizontal="left" vertical="center" wrapText="1"/>
      <protection hidden="1"/>
    </xf>
    <xf numFmtId="0" fontId="7" fillId="0" borderId="5" xfId="0" applyFont="1" applyBorder="1" applyAlignment="1" applyProtection="1">
      <alignment vertical="top" wrapText="1"/>
      <protection hidden="1"/>
    </xf>
    <xf numFmtId="172" fontId="22" fillId="2" borderId="2" xfId="0" applyNumberFormat="1" applyFont="1" applyFill="1" applyBorder="1" applyAlignment="1" applyProtection="1">
      <alignment horizontal="right" vertical="center" shrinkToFit="1"/>
      <protection hidden="1"/>
    </xf>
    <xf numFmtId="170" fontId="9" fillId="4" borderId="6" xfId="2" applyFont="1" applyFill="1" applyBorder="1" applyAlignment="1" applyProtection="1">
      <alignment horizontal="center" vertical="center"/>
      <protection locked="0"/>
    </xf>
    <xf numFmtId="0" fontId="7" fillId="2" borderId="0" xfId="0" applyFont="1" applyFill="1" applyAlignment="1" applyProtection="1">
      <alignment horizontal="justify" vertical="center" wrapText="1"/>
      <protection hidden="1"/>
    </xf>
    <xf numFmtId="0" fontId="1" fillId="2" borderId="0" xfId="0" applyFont="1" applyFill="1" applyAlignment="1" applyProtection="1">
      <alignment horizontal="left" vertical="center" wrapText="1"/>
      <protection hidden="1"/>
    </xf>
    <xf numFmtId="0" fontId="7"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0" fillId="2" borderId="0" xfId="0" applyFill="1"/>
    <xf numFmtId="0" fontId="23" fillId="2" borderId="0" xfId="0" applyFont="1" applyFill="1" applyAlignment="1">
      <alignment vertical="center" wrapText="1"/>
    </xf>
    <xf numFmtId="0" fontId="23" fillId="2" borderId="0" xfId="0" applyFont="1" applyFill="1" applyAlignment="1">
      <alignment vertical="top" wrapText="1"/>
    </xf>
    <xf numFmtId="0" fontId="24" fillId="0" borderId="0" xfId="0" applyFont="1" applyAlignment="1">
      <alignment horizontal="center" vertical="center" wrapText="1"/>
    </xf>
    <xf numFmtId="0" fontId="24" fillId="2" borderId="0" xfId="0" applyFont="1" applyFill="1" applyAlignment="1">
      <alignment horizontal="center" vertical="center" wrapText="1"/>
    </xf>
    <xf numFmtId="0" fontId="25" fillId="2" borderId="0" xfId="0" applyFont="1" applyFill="1" applyAlignment="1">
      <alignment horizontal="center" vertical="center" wrapText="1"/>
    </xf>
    <xf numFmtId="0" fontId="10" fillId="3"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2" borderId="0" xfId="0" applyFont="1" applyFill="1" applyAlignment="1">
      <alignment horizontal="justify" vertical="center" wrapText="1"/>
    </xf>
    <xf numFmtId="0" fontId="10" fillId="2" borderId="0" xfId="0" applyFont="1" applyFill="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23" fillId="2" borderId="0" xfId="0" applyFont="1" applyFill="1" applyAlignment="1">
      <alignment horizontal="right" vertical="center" wrapText="1"/>
    </xf>
    <xf numFmtId="0" fontId="28" fillId="0" borderId="0" xfId="0" applyFont="1" applyAlignment="1">
      <alignment vertical="center"/>
    </xf>
    <xf numFmtId="166" fontId="0" fillId="0" borderId="12" xfId="3" applyFont="1" applyBorder="1" applyAlignment="1" applyProtection="1"/>
    <xf numFmtId="0" fontId="7" fillId="0" borderId="0" xfId="0" applyFont="1"/>
    <xf numFmtId="166" fontId="0" fillId="0" borderId="13" xfId="3" applyFont="1" applyBorder="1" applyAlignment="1" applyProtection="1"/>
    <xf numFmtId="0" fontId="29" fillId="0" borderId="0" xfId="0" applyFont="1"/>
    <xf numFmtId="0" fontId="1" fillId="0" borderId="0" xfId="0" applyFont="1"/>
    <xf numFmtId="166" fontId="0" fillId="0" borderId="6" xfId="3" applyFont="1" applyBorder="1" applyAlignment="1" applyProtection="1"/>
    <xf numFmtId="167" fontId="14" fillId="0" borderId="2" xfId="3" applyNumberFormat="1" applyFont="1" applyBorder="1" applyAlignment="1" applyProtection="1">
      <alignment horizontal="center" vertical="center"/>
      <protection hidden="1"/>
    </xf>
    <xf numFmtId="166" fontId="8" fillId="5" borderId="2" xfId="3" applyFont="1" applyFill="1" applyBorder="1" applyAlignment="1" applyProtection="1">
      <alignment horizontal="center" vertical="center" wrapText="1"/>
      <protection hidden="1"/>
    </xf>
    <xf numFmtId="0" fontId="7" fillId="4" borderId="2" xfId="0" applyFont="1" applyFill="1" applyBorder="1" applyAlignment="1" applyProtection="1">
      <alignment horizontal="justify" vertical="top" wrapText="1"/>
      <protection locked="0"/>
    </xf>
    <xf numFmtId="164" fontId="7" fillId="4" borderId="2" xfId="5" applyFont="1" applyFill="1" applyBorder="1" applyAlignment="1" applyProtection="1">
      <alignment horizontal="center" vertical="center" wrapText="1"/>
      <protection locked="0"/>
    </xf>
    <xf numFmtId="171" fontId="7" fillId="0" borderId="2" xfId="5" applyNumberFormat="1" applyFont="1" applyBorder="1" applyAlignment="1" applyProtection="1">
      <alignment horizontal="center" vertical="center" wrapText="1"/>
      <protection hidden="1"/>
    </xf>
    <xf numFmtId="0" fontId="13" fillId="2" borderId="7" xfId="0" applyFont="1" applyFill="1" applyBorder="1" applyAlignment="1" applyProtection="1">
      <alignment horizontal="center" vertical="center" wrapText="1"/>
      <protection locked="0"/>
    </xf>
    <xf numFmtId="0" fontId="7" fillId="4" borderId="0" xfId="0" applyFont="1" applyFill="1" applyBorder="1" applyAlignment="1" applyProtection="1">
      <alignment horizontal="center"/>
      <protection locked="0"/>
    </xf>
    <xf numFmtId="0" fontId="7" fillId="0" borderId="0" xfId="0" applyFont="1" applyBorder="1" applyAlignment="1" applyProtection="1">
      <alignment horizontal="center"/>
      <protection hidden="1"/>
    </xf>
    <xf numFmtId="0" fontId="9" fillId="2" borderId="0" xfId="0" applyFont="1" applyFill="1" applyBorder="1" applyAlignment="1" applyProtection="1">
      <alignment horizontal="center" vertical="center" wrapText="1"/>
      <protection hidden="1"/>
    </xf>
    <xf numFmtId="0" fontId="17" fillId="2" borderId="0" xfId="0" applyFont="1" applyFill="1" applyBorder="1" applyAlignment="1" applyProtection="1">
      <alignment horizontal="right" vertical="center"/>
      <protection hidden="1"/>
    </xf>
    <xf numFmtId="0" fontId="2" fillId="0" borderId="0" xfId="0" applyFont="1" applyBorder="1" applyAlignment="1" applyProtection="1">
      <alignment vertical="top" wrapText="1"/>
      <protection hidden="1"/>
    </xf>
    <xf numFmtId="0" fontId="1" fillId="2" borderId="2" xfId="0" applyFont="1" applyFill="1" applyBorder="1" applyAlignment="1" applyProtection="1">
      <alignment horizontal="center"/>
      <protection hidden="1"/>
    </xf>
    <xf numFmtId="0" fontId="19" fillId="0" borderId="2" xfId="0" applyFont="1" applyBorder="1" applyAlignment="1" applyProtection="1">
      <alignment horizontal="center" vertical="center" wrapText="1"/>
      <protection hidden="1"/>
    </xf>
    <xf numFmtId="0" fontId="19" fillId="0" borderId="8" xfId="0" applyFont="1" applyBorder="1" applyAlignment="1" applyProtection="1">
      <alignment horizontal="center" vertical="center" wrapText="1"/>
      <protection hidden="1"/>
    </xf>
    <xf numFmtId="0" fontId="10" fillId="3" borderId="2" xfId="0" applyFont="1" applyFill="1" applyBorder="1" applyAlignment="1" applyProtection="1">
      <alignment horizontal="left" vertical="center"/>
      <protection hidden="1"/>
    </xf>
    <xf numFmtId="165" fontId="8" fillId="4" borderId="2" xfId="0" applyNumberFormat="1"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protection hidden="1"/>
    </xf>
    <xf numFmtId="0" fontId="20" fillId="3" borderId="2" xfId="0" applyFont="1" applyFill="1" applyBorder="1" applyAlignment="1" applyProtection="1">
      <alignment horizontal="center" vertical="center" wrapText="1"/>
      <protection hidden="1"/>
    </xf>
    <xf numFmtId="0" fontId="21" fillId="2" borderId="2"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protection hidden="1"/>
    </xf>
    <xf numFmtId="0" fontId="7" fillId="2" borderId="2" xfId="0" applyFont="1" applyFill="1" applyBorder="1" applyAlignment="1" applyProtection="1">
      <alignment horizontal="justify" vertical="center" wrapText="1"/>
      <protection hidden="1"/>
    </xf>
    <xf numFmtId="0" fontId="10" fillId="3" borderId="0" xfId="0" applyFont="1" applyFill="1" applyBorder="1" applyAlignment="1" applyProtection="1">
      <alignment horizontal="center" vertical="center"/>
      <protection hidden="1"/>
    </xf>
    <xf numFmtId="0" fontId="20" fillId="3" borderId="5" xfId="0" applyFont="1" applyFill="1" applyBorder="1" applyAlignment="1" applyProtection="1">
      <alignment horizontal="center" vertical="center" wrapText="1"/>
      <protection hidden="1"/>
    </xf>
    <xf numFmtId="167" fontId="10" fillId="3" borderId="2" xfId="0" applyNumberFormat="1" applyFont="1" applyFill="1" applyBorder="1" applyAlignment="1" applyProtection="1">
      <alignment horizontal="center" vertical="center" wrapText="1"/>
      <protection hidden="1"/>
    </xf>
    <xf numFmtId="170" fontId="10" fillId="3" borderId="2" xfId="0" applyNumberFormat="1" applyFont="1" applyFill="1" applyBorder="1" applyAlignment="1" applyProtection="1">
      <alignment horizontal="center" vertical="center" wrapText="1"/>
      <protection hidden="1"/>
    </xf>
    <xf numFmtId="0" fontId="10" fillId="3" borderId="10" xfId="0" applyFont="1" applyFill="1" applyBorder="1" applyAlignment="1" applyProtection="1">
      <alignment horizontal="center" vertical="center" wrapText="1"/>
      <protection hidden="1"/>
    </xf>
    <xf numFmtId="0" fontId="7" fillId="4" borderId="2" xfId="0" applyFont="1" applyFill="1" applyBorder="1" applyAlignment="1" applyProtection="1">
      <alignment horizontal="center" vertical="top" wrapText="1"/>
      <protection locked="0"/>
    </xf>
    <xf numFmtId="0" fontId="7" fillId="2" borderId="7" xfId="0" applyFont="1" applyFill="1" applyBorder="1" applyAlignment="1" applyProtection="1">
      <alignment horizontal="center" vertical="center" wrapText="1"/>
      <protection locked="0"/>
    </xf>
    <xf numFmtId="0" fontId="7" fillId="4" borderId="11" xfId="0" applyFont="1" applyFill="1" applyBorder="1" applyAlignment="1" applyProtection="1">
      <alignment horizontal="center"/>
      <protection locked="0"/>
    </xf>
    <xf numFmtId="0" fontId="1" fillId="2" borderId="0" xfId="0" applyFont="1" applyFill="1" applyBorder="1" applyAlignment="1" applyProtection="1">
      <alignment horizontal="center" wrapText="1"/>
      <protection hidden="1"/>
    </xf>
    <xf numFmtId="0" fontId="23" fillId="2" borderId="0" xfId="0" applyFont="1" applyFill="1" applyBorder="1" applyAlignment="1">
      <alignment horizontal="center" vertical="center" wrapText="1"/>
    </xf>
    <xf numFmtId="0" fontId="23" fillId="2" borderId="0" xfId="0" applyFont="1" applyFill="1" applyBorder="1" applyAlignment="1">
      <alignment horizontal="center"/>
    </xf>
    <xf numFmtId="0" fontId="23" fillId="2" borderId="0" xfId="0" applyFont="1" applyFill="1" applyBorder="1" applyAlignment="1">
      <alignment horizontal="right" vertical="top" wrapText="1"/>
    </xf>
    <xf numFmtId="0" fontId="12" fillId="2" borderId="0" xfId="0" applyFont="1" applyFill="1" applyBorder="1" applyAlignment="1" applyProtection="1">
      <alignment horizontal="right"/>
      <protection hidden="1"/>
    </xf>
    <xf numFmtId="0" fontId="2" fillId="0" borderId="2" xfId="0" applyFont="1" applyBorder="1" applyAlignment="1">
      <alignment horizontal="center" vertical="top" wrapText="1"/>
    </xf>
    <xf numFmtId="0" fontId="24" fillId="0" borderId="2" xfId="0" applyFont="1" applyBorder="1" applyAlignment="1">
      <alignment horizontal="center" vertical="center" wrapText="1"/>
    </xf>
    <xf numFmtId="0" fontId="25"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26" fillId="2" borderId="0" xfId="0" applyFont="1" applyFill="1" applyBorder="1" applyAlignment="1">
      <alignment horizontal="center" vertical="center" wrapText="1"/>
    </xf>
    <xf numFmtId="0" fontId="23" fillId="2" borderId="0" xfId="0" applyFont="1" applyFill="1" applyBorder="1" applyAlignment="1">
      <alignment horizontal="right" vertical="center" wrapText="1"/>
    </xf>
    <xf numFmtId="0" fontId="7" fillId="0" borderId="3" xfId="0" applyFont="1" applyBorder="1" applyAlignment="1" applyProtection="1">
      <alignment horizontal="left" vertical="center"/>
      <protection locked="0"/>
    </xf>
  </cellXfs>
  <cellStyles count="6">
    <cellStyle name="Excel Built-in Comma [0]" xfId="5" xr:uid="{00000000-0005-0000-0000-000007000000}"/>
    <cellStyle name="Millares" xfId="1" builtinId="3"/>
    <cellStyle name="Millares [0] 2" xfId="4" xr:uid="{00000000-0005-0000-0000-000006000000}"/>
    <cellStyle name="Moneda" xfId="2" builtinId="4"/>
    <cellStyle name="Normal" xfId="0" builtinId="0"/>
    <cellStyle name="Porcentaje" xfId="3" builtinId="5"/>
  </cellStyles>
  <dxfs count="12">
    <dxf>
      <font>
        <color rgb="FF535353"/>
      </font>
      <fill>
        <patternFill>
          <bgColor rgb="FFC6E6A2"/>
        </patternFill>
      </fill>
    </dxf>
    <dxf>
      <font>
        <color rgb="FF385724"/>
      </font>
      <fill>
        <patternFill>
          <bgColor rgb="FFFFFFB3"/>
        </patternFill>
      </fill>
    </dxf>
    <dxf>
      <font>
        <color rgb="FF006100"/>
      </font>
      <fill>
        <patternFill>
          <bgColor rgb="FFC6EFCE"/>
        </patternFill>
      </fill>
    </dxf>
    <dxf>
      <font>
        <b val="0"/>
        <i val="0"/>
        <color rgb="FF535353"/>
      </font>
      <fill>
        <patternFill>
          <bgColor theme="5" tint="0.59987182226020086"/>
        </patternFill>
      </fill>
    </dxf>
    <dxf>
      <font>
        <color rgb="FFC00000"/>
      </font>
      <fill>
        <patternFill>
          <bgColor theme="5" tint="0.59987182226020086"/>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s>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9C0006"/>
      <rgbColor rgb="FF006100"/>
      <rgbColor rgb="FF000080"/>
      <rgbColor rgb="FF808000"/>
      <rgbColor rgb="FF800080"/>
      <rgbColor rgb="FF008080"/>
      <rgbColor rgb="FFC6E6A2"/>
      <rgbColor rgb="FF808080"/>
      <rgbColor rgb="FF9999FF"/>
      <rgbColor rgb="FF993366"/>
      <rgbColor rgb="FFFFFFB3"/>
      <rgbColor rgb="FFCCFFFF"/>
      <rgbColor rgb="FF660066"/>
      <rgbColor rgb="FFFF8080"/>
      <rgbColor rgb="FF0066CC"/>
      <rgbColor rgb="FFFFC7CE"/>
      <rgbColor rgb="FF000080"/>
      <rgbColor rgb="FFFF00FF"/>
      <rgbColor rgb="FFFFFF00"/>
      <rgbColor rgb="FF00FFFF"/>
      <rgbColor rgb="FF800080"/>
      <rgbColor rgb="FF800000"/>
      <rgbColor rgb="FF008080"/>
      <rgbColor rgb="FF0000FF"/>
      <rgbColor rgb="FF00CCFF"/>
      <rgbColor rgb="FFCCFFFF"/>
      <rgbColor rgb="FFC6EFCE"/>
      <rgbColor rgb="FFFFEB9C"/>
      <rgbColor rgb="FF99CCFF"/>
      <rgbColor rgb="FFFF99CC"/>
      <rgbColor rgb="FFCC99FF"/>
      <rgbColor rgb="FFF8CBAD"/>
      <rgbColor rgb="FF3366FF"/>
      <rgbColor rgb="FF33CCCC"/>
      <rgbColor rgb="FF99CC00"/>
      <rgbColor rgb="FFFBE122"/>
      <rgbColor rgb="FFDAAA00"/>
      <rgbColor rgb="FFFF6600"/>
      <rgbColor rgb="FF535353"/>
      <rgbColor rgb="FF969696"/>
      <rgbColor rgb="FF385724"/>
      <rgbColor rgb="FF339966"/>
      <rgbColor rgb="FF00482B"/>
      <rgbColor rgb="FF202124"/>
      <rgbColor rgb="FF9C5700"/>
      <rgbColor rgb="FF993366"/>
      <rgbColor rgb="FF4B514E"/>
      <rgbColor rgb="FF292929"/>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54360</xdr:colOff>
      <xdr:row>21</xdr:row>
      <xdr:rowOff>456480</xdr:rowOff>
    </xdr:from>
    <xdr:to>
      <xdr:col>5</xdr:col>
      <xdr:colOff>1169640</xdr:colOff>
      <xdr:row>23</xdr:row>
      <xdr:rowOff>360720</xdr:rowOff>
    </xdr:to>
    <xdr:sp macro="" textlink="">
      <xdr:nvSpPr>
        <xdr:cNvPr id="2" name="Flecha: a la derecha con bandas 2">
          <a:extLst>
            <a:ext uri="{FF2B5EF4-FFF2-40B4-BE49-F238E27FC236}">
              <a16:creationId xmlns:a16="http://schemas.microsoft.com/office/drawing/2014/main" id="{00000000-0008-0000-0000-000002000000}"/>
            </a:ext>
          </a:extLst>
        </xdr:cNvPr>
        <xdr:cNvSpPr/>
      </xdr:nvSpPr>
      <xdr:spPr>
        <a:xfrm>
          <a:off x="6759360" y="9215640"/>
          <a:ext cx="1115280" cy="990000"/>
        </a:xfrm>
        <a:prstGeom prst="stripedRightArrow">
          <a:avLst>
            <a:gd name="adj1" fmla="val 50000"/>
            <a:gd name="adj2" fmla="val 50000"/>
          </a:avLst>
        </a:prstGeom>
        <a:solidFill>
          <a:srgbClr val="79C000"/>
        </a:solidFill>
        <a:ln w="6350">
          <a:solidFill>
            <a:srgbClr val="70AD47"/>
          </a:solidFill>
          <a:miter/>
        </a:ln>
      </xdr:spPr>
      <xdr:style>
        <a:lnRef idx="1">
          <a:schemeClr val="accent6"/>
        </a:lnRef>
        <a:fillRef idx="2">
          <a:schemeClr val="accent6"/>
        </a:fillRef>
        <a:effectRef idx="1">
          <a:schemeClr val="accent6"/>
        </a:effectRef>
        <a:fontRef idx="minor"/>
      </xdr:style>
    </xdr:sp>
    <xdr:clientData/>
  </xdr:twoCellAnchor>
  <xdr:twoCellAnchor>
    <xdr:from>
      <xdr:col>5</xdr:col>
      <xdr:colOff>75960</xdr:colOff>
      <xdr:row>27</xdr:row>
      <xdr:rowOff>523080</xdr:rowOff>
    </xdr:from>
    <xdr:to>
      <xdr:col>5</xdr:col>
      <xdr:colOff>1191240</xdr:colOff>
      <xdr:row>29</xdr:row>
      <xdr:rowOff>427680</xdr:rowOff>
    </xdr:to>
    <xdr:sp macro="" textlink="">
      <xdr:nvSpPr>
        <xdr:cNvPr id="3" name="Flecha: a la derecha con bandas 3">
          <a:extLst>
            <a:ext uri="{FF2B5EF4-FFF2-40B4-BE49-F238E27FC236}">
              <a16:creationId xmlns:a16="http://schemas.microsoft.com/office/drawing/2014/main" id="{00000000-0008-0000-0000-000003000000}"/>
            </a:ext>
          </a:extLst>
        </xdr:cNvPr>
        <xdr:cNvSpPr/>
      </xdr:nvSpPr>
      <xdr:spPr>
        <a:xfrm>
          <a:off x="6780960" y="11351160"/>
          <a:ext cx="1115280" cy="990360"/>
        </a:xfrm>
        <a:prstGeom prst="stripedRightArrow">
          <a:avLst>
            <a:gd name="adj1" fmla="val 50000"/>
            <a:gd name="adj2" fmla="val 50000"/>
          </a:avLst>
        </a:prstGeom>
        <a:solidFill>
          <a:srgbClr val="79C000"/>
        </a:solidFill>
        <a:ln w="6350">
          <a:solidFill>
            <a:srgbClr val="70AD47"/>
          </a:solidFill>
          <a:miter/>
        </a:ln>
      </xdr:spPr>
      <xdr:style>
        <a:lnRef idx="1">
          <a:schemeClr val="accent6"/>
        </a:lnRef>
        <a:fillRef idx="2">
          <a:schemeClr val="accent6"/>
        </a:fillRef>
        <a:effectRef idx="1">
          <a:schemeClr val="accent6"/>
        </a:effectRef>
        <a:fontRef idx="minor"/>
      </xdr:style>
    </xdr:sp>
    <xdr:clientData/>
  </xdr:twoCellAnchor>
  <xdr:twoCellAnchor editAs="oneCell">
    <xdr:from>
      <xdr:col>1</xdr:col>
      <xdr:colOff>123840</xdr:colOff>
      <xdr:row>1</xdr:row>
      <xdr:rowOff>53280</xdr:rowOff>
    </xdr:from>
    <xdr:to>
      <xdr:col>1</xdr:col>
      <xdr:colOff>591840</xdr:colOff>
      <xdr:row>5</xdr:row>
      <xdr:rowOff>1800</xdr:rowOff>
    </xdr:to>
    <xdr:pic>
      <xdr:nvPicPr>
        <xdr:cNvPr id="4" name="Imagen 4">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xdr:blipFill>
      <xdr:spPr>
        <a:xfrm>
          <a:off x="254520" y="228600"/>
          <a:ext cx="468000" cy="73332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133200</xdr:colOff>
      <xdr:row>1</xdr:row>
      <xdr:rowOff>36720</xdr:rowOff>
    </xdr:from>
    <xdr:to>
      <xdr:col>2</xdr:col>
      <xdr:colOff>595440</xdr:colOff>
      <xdr:row>4</xdr:row>
      <xdr:rowOff>148320</xdr:rowOff>
    </xdr:to>
    <xdr:pic>
      <xdr:nvPicPr>
        <xdr:cNvPr id="4" name="Imagen 1">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stretch/>
      </xdr:blipFill>
      <xdr:spPr>
        <a:xfrm>
          <a:off x="495720" y="36720"/>
          <a:ext cx="462240" cy="72108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485640</xdr:colOff>
      <xdr:row>1</xdr:row>
      <xdr:rowOff>19080</xdr:rowOff>
    </xdr:from>
    <xdr:to>
      <xdr:col>2</xdr:col>
      <xdr:colOff>237600</xdr:colOff>
      <xdr:row>4</xdr:row>
      <xdr:rowOff>171360</xdr:rowOff>
    </xdr:to>
    <xdr:pic>
      <xdr:nvPicPr>
        <xdr:cNvPr id="5" name="Imagen 2">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a:stretch/>
      </xdr:blipFill>
      <xdr:spPr>
        <a:xfrm>
          <a:off x="676800" y="209520"/>
          <a:ext cx="477000" cy="723960"/>
        </a:xfrm>
        <a:prstGeom prst="rect">
          <a:avLst/>
        </a:prstGeom>
        <a:noFill/>
        <a:ln w="0">
          <a:noFill/>
        </a:ln>
      </xdr:spPr>
    </xdr:pic>
    <xdr:clientData/>
  </xdr:twoCellAnchor>
</xdr:wsDr>
</file>

<file path=xl/theme/theme1.xml><?xml version="1.0" encoding="utf-8"?>
<a:theme xmlns:a="http://schemas.openxmlformats.org/drawingml/2006/main" name="Tema d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topLeftCell="A4" zoomScaleNormal="100" workbookViewId="0">
      <selection activeCell="E23" sqref="E23"/>
    </sheetView>
  </sheetViews>
  <sheetFormatPr baseColWidth="10" defaultColWidth="11.42578125" defaultRowHeight="12.75" customHeight="1" zeroHeight="1" x14ac:dyDescent="0.25"/>
  <cols>
    <col min="1" max="1" width="1.85546875" style="14" customWidth="1"/>
    <col min="2" max="2" width="10.42578125" style="15" customWidth="1"/>
    <col min="3" max="3" width="21.85546875" style="15" customWidth="1"/>
    <col min="4" max="4" width="34.5703125" style="15" customWidth="1"/>
    <col min="5" max="5" width="26.42578125" style="15" customWidth="1"/>
    <col min="6" max="6" width="18.5703125" style="15" customWidth="1"/>
    <col min="7" max="7" width="19.7109375" style="15" customWidth="1"/>
    <col min="8" max="8" width="18.85546875" style="15" customWidth="1"/>
    <col min="9" max="9" width="27.7109375" style="15" customWidth="1"/>
    <col min="10" max="10" width="19.42578125" style="15" customWidth="1"/>
    <col min="11" max="11" width="18.140625" style="15" customWidth="1"/>
    <col min="12" max="12" width="19.140625" style="15" customWidth="1"/>
    <col min="13" max="13" width="7.140625" style="15" customWidth="1"/>
    <col min="14" max="14" width="3.85546875" style="15" customWidth="1"/>
    <col min="15" max="15" width="11.42578125" style="15" hidden="1"/>
    <col min="16" max="16383" width="11.42578125" style="14" hidden="1"/>
    <col min="16384" max="16384" width="5.5703125" style="14" hidden="1" customWidth="1"/>
  </cols>
  <sheetData>
    <row r="1" spans="1:15" ht="15" x14ac:dyDescent="0.25">
      <c r="N1" s="16"/>
    </row>
    <row r="2" spans="1:15" ht="15.75" customHeight="1" x14ac:dyDescent="0.25">
      <c r="B2" s="13"/>
      <c r="C2" s="12" t="s">
        <v>0</v>
      </c>
      <c r="D2" s="12"/>
      <c r="E2" s="12"/>
      <c r="F2" s="12"/>
      <c r="G2" s="12"/>
      <c r="H2" s="12"/>
      <c r="I2" s="12"/>
      <c r="J2" s="12"/>
      <c r="K2" s="12"/>
      <c r="L2" s="12" t="s">
        <v>1</v>
      </c>
      <c r="M2" s="12"/>
      <c r="N2" s="17"/>
    </row>
    <row r="3" spans="1:15" ht="15.75" customHeight="1" x14ac:dyDescent="0.25">
      <c r="B3" s="13"/>
      <c r="C3" s="12" t="s">
        <v>2</v>
      </c>
      <c r="D3" s="12"/>
      <c r="E3" s="12"/>
      <c r="F3" s="12"/>
      <c r="G3" s="12"/>
      <c r="H3" s="12"/>
      <c r="I3" s="12"/>
      <c r="J3" s="12"/>
      <c r="K3" s="12"/>
      <c r="L3" s="12" t="s">
        <v>3</v>
      </c>
      <c r="M3" s="12"/>
      <c r="N3" s="17"/>
    </row>
    <row r="4" spans="1:15" ht="16.5" customHeight="1" x14ac:dyDescent="0.25">
      <c r="B4" s="13"/>
      <c r="C4" s="12" t="s">
        <v>4</v>
      </c>
      <c r="D4" s="12"/>
      <c r="E4" s="12"/>
      <c r="F4" s="12"/>
      <c r="G4" s="12"/>
      <c r="H4" s="12"/>
      <c r="I4" s="12"/>
      <c r="J4" s="12"/>
      <c r="K4" s="12"/>
      <c r="L4" s="12" t="s">
        <v>5</v>
      </c>
      <c r="M4" s="12"/>
      <c r="N4" s="17"/>
    </row>
    <row r="5" spans="1:15" ht="13.9" customHeight="1" x14ac:dyDescent="0.25">
      <c r="B5" s="13"/>
      <c r="C5" s="12"/>
      <c r="D5" s="12"/>
      <c r="E5" s="12"/>
      <c r="F5" s="12"/>
      <c r="G5" s="12"/>
      <c r="H5" s="12"/>
      <c r="I5" s="12"/>
      <c r="J5" s="12"/>
      <c r="K5" s="12"/>
      <c r="L5" s="11" t="s">
        <v>6</v>
      </c>
      <c r="M5" s="11"/>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10" t="s">
        <v>7</v>
      </c>
      <c r="C7" s="10"/>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 t="s">
        <v>8</v>
      </c>
      <c r="C9" s="9"/>
      <c r="D9" s="22" t="s">
        <v>9</v>
      </c>
      <c r="E9" s="23"/>
      <c r="F9" s="19"/>
      <c r="G9" s="19"/>
      <c r="H9" s="19"/>
      <c r="I9" s="19"/>
      <c r="J9" s="19"/>
      <c r="K9" s="19"/>
      <c r="L9" s="19"/>
      <c r="M9" s="19"/>
      <c r="N9" s="19"/>
      <c r="O9" s="20"/>
    </row>
    <row r="10" spans="1:15" s="18" customFormat="1" ht="15" customHeight="1" x14ac:dyDescent="0.25">
      <c r="B10" s="21"/>
      <c r="C10" s="19"/>
      <c r="D10" s="19"/>
      <c r="E10" s="19"/>
      <c r="F10" s="19"/>
      <c r="G10" s="19"/>
      <c r="H10" s="19"/>
      <c r="I10" s="19"/>
      <c r="J10" s="19"/>
      <c r="K10" s="19"/>
      <c r="L10" s="19"/>
      <c r="M10" s="19"/>
      <c r="N10" s="19"/>
      <c r="O10" s="20"/>
    </row>
    <row r="11" spans="1:15" ht="13.9" customHeight="1" x14ac:dyDescent="0.25">
      <c r="B11" s="8" t="s">
        <v>10</v>
      </c>
      <c r="C11" s="8"/>
      <c r="D11" s="7" t="s">
        <v>111</v>
      </c>
      <c r="E11" s="24"/>
      <c r="F11" s="8" t="s">
        <v>12</v>
      </c>
      <c r="G11" s="140" t="s">
        <v>112</v>
      </c>
      <c r="H11" s="140"/>
      <c r="I11" s="140"/>
      <c r="J11" s="140"/>
      <c r="K11" s="140"/>
      <c r="L11" s="140"/>
      <c r="M11" s="140"/>
      <c r="N11" s="25"/>
    </row>
    <row r="12" spans="1:15" ht="15" x14ac:dyDescent="0.25">
      <c r="B12" s="8"/>
      <c r="C12" s="8"/>
      <c r="D12" s="7"/>
      <c r="E12" s="24"/>
      <c r="F12" s="8"/>
      <c r="G12" s="140"/>
      <c r="H12" s="140"/>
      <c r="I12" s="140"/>
      <c r="J12" s="140"/>
      <c r="K12" s="140"/>
      <c r="L12" s="140"/>
      <c r="M12" s="140"/>
      <c r="N12" s="25"/>
    </row>
    <row r="13" spans="1:15" ht="15" x14ac:dyDescent="0.25">
      <c r="B13" s="8"/>
      <c r="C13" s="8"/>
      <c r="D13" s="7"/>
      <c r="E13" s="24"/>
      <c r="F13" s="8"/>
      <c r="G13" s="140"/>
      <c r="H13" s="140"/>
      <c r="I13" s="140"/>
      <c r="J13" s="140"/>
      <c r="K13" s="140"/>
      <c r="L13" s="140"/>
      <c r="M13" s="140"/>
      <c r="N13" s="25"/>
    </row>
    <row r="14" spans="1:15" ht="15" x14ac:dyDescent="0.25">
      <c r="B14" s="26"/>
      <c r="C14" s="26"/>
      <c r="D14" s="26"/>
      <c r="E14" s="26"/>
      <c r="F14" s="26"/>
      <c r="G14" s="26"/>
      <c r="H14" s="26"/>
      <c r="I14" s="26"/>
      <c r="J14" s="26"/>
      <c r="K14" s="26"/>
      <c r="L14" s="26"/>
      <c r="M14" s="26"/>
      <c r="N14" s="26"/>
    </row>
    <row r="15" spans="1:15" ht="22.5" customHeight="1" x14ac:dyDescent="0.25">
      <c r="B15" s="6" t="s">
        <v>13</v>
      </c>
      <c r="C15" s="6"/>
      <c r="D15" s="6"/>
      <c r="E15" s="6"/>
      <c r="F15" s="6"/>
      <c r="G15" s="6"/>
      <c r="H15" s="6"/>
      <c r="I15" s="6"/>
      <c r="J15" s="6"/>
      <c r="K15" s="6"/>
      <c r="L15" s="6"/>
      <c r="M15" s="6"/>
      <c r="N15" s="26"/>
    </row>
    <row r="16" spans="1:15" s="15" customFormat="1" ht="246.75" customHeight="1" x14ac:dyDescent="0.25">
      <c r="A16" s="14"/>
      <c r="B16" s="5" t="s">
        <v>14</v>
      </c>
      <c r="C16" s="5"/>
      <c r="D16" s="5"/>
      <c r="E16" s="5"/>
      <c r="F16" s="5"/>
      <c r="G16" s="5"/>
      <c r="H16" s="5"/>
      <c r="I16" s="5"/>
      <c r="J16" s="5"/>
      <c r="K16" s="5"/>
      <c r="L16" s="5"/>
      <c r="M16" s="5"/>
      <c r="N16" s="28"/>
    </row>
    <row r="17" spans="1:15" ht="15" x14ac:dyDescent="0.25">
      <c r="B17" s="26"/>
      <c r="C17" s="26"/>
      <c r="D17" s="26"/>
      <c r="E17" s="26"/>
      <c r="F17" s="26"/>
      <c r="G17" s="26"/>
      <c r="H17" s="26"/>
      <c r="I17" s="26"/>
      <c r="J17" s="26"/>
      <c r="K17" s="26"/>
      <c r="L17" s="26"/>
      <c r="M17" s="26"/>
      <c r="N17" s="26"/>
    </row>
    <row r="18" spans="1:15" s="29" customFormat="1" ht="24.75" customHeight="1" x14ac:dyDescent="0.25">
      <c r="B18" s="6" t="s">
        <v>15</v>
      </c>
      <c r="C18" s="6"/>
      <c r="D18" s="6"/>
      <c r="E18" s="6"/>
      <c r="F18" s="6"/>
      <c r="G18" s="6"/>
      <c r="H18" s="6"/>
      <c r="I18" s="6"/>
      <c r="J18" s="6"/>
      <c r="K18" s="6"/>
      <c r="L18" s="6"/>
      <c r="M18" s="6"/>
      <c r="N18" s="30"/>
      <c r="O18" s="31"/>
    </row>
    <row r="19" spans="1:15" s="15" customFormat="1" ht="148.5" customHeight="1" x14ac:dyDescent="0.25">
      <c r="A19" s="14"/>
      <c r="B19" s="4" t="s">
        <v>16</v>
      </c>
      <c r="C19" s="4"/>
      <c r="D19" s="4"/>
      <c r="E19" s="4"/>
      <c r="F19" s="4"/>
      <c r="G19" s="4"/>
      <c r="H19" s="4"/>
      <c r="I19" s="4"/>
      <c r="J19" s="4"/>
      <c r="K19" s="4"/>
      <c r="L19" s="4"/>
      <c r="M19" s="4"/>
      <c r="N19" s="28"/>
    </row>
    <row r="20" spans="1:15" ht="15" x14ac:dyDescent="0.25">
      <c r="B20" s="26"/>
      <c r="C20" s="26"/>
      <c r="D20" s="26"/>
      <c r="E20" s="26"/>
      <c r="F20" s="26"/>
      <c r="G20" s="26"/>
      <c r="H20" s="26"/>
      <c r="I20" s="26"/>
      <c r="J20" s="26"/>
      <c r="K20" s="26"/>
      <c r="L20" s="26"/>
      <c r="M20" s="26"/>
      <c r="N20" s="26"/>
    </row>
    <row r="21" spans="1:15" ht="15" x14ac:dyDescent="0.25">
      <c r="B21" s="32" t="s">
        <v>17</v>
      </c>
    </row>
    <row r="22" spans="1:15" ht="44.25" customHeight="1" x14ac:dyDescent="0.25">
      <c r="B22" s="3" t="s">
        <v>18</v>
      </c>
      <c r="C22" s="2" t="s">
        <v>19</v>
      </c>
      <c r="D22" s="2"/>
      <c r="E22" s="34">
        <v>15458100</v>
      </c>
      <c r="G22" s="6" t="s">
        <v>20</v>
      </c>
      <c r="H22" s="6"/>
      <c r="I22" s="6"/>
      <c r="J22" s="6"/>
      <c r="K22" s="6"/>
      <c r="L22" s="6"/>
      <c r="M22" s="6"/>
    </row>
    <row r="23" spans="1:15" ht="41.25" customHeight="1" x14ac:dyDescent="0.25">
      <c r="B23" s="3"/>
      <c r="C23" s="2" t="s">
        <v>21</v>
      </c>
      <c r="D23" s="2"/>
      <c r="E23" s="35">
        <v>0.8</v>
      </c>
      <c r="G23" s="6" t="s">
        <v>22</v>
      </c>
      <c r="H23" s="6"/>
      <c r="I23" s="6" t="s">
        <v>23</v>
      </c>
      <c r="J23" s="6"/>
      <c r="K23" s="6" t="s">
        <v>24</v>
      </c>
      <c r="L23" s="6"/>
      <c r="M23" s="6"/>
      <c r="N23" s="14"/>
      <c r="O23" s="14"/>
    </row>
    <row r="24" spans="1:15" ht="36" customHeight="1" x14ac:dyDescent="0.25">
      <c r="B24" s="3"/>
      <c r="C24" s="2" t="s">
        <v>25</v>
      </c>
      <c r="D24" s="2"/>
      <c r="E24" s="36">
        <f>+ROUND(E22*E23,0)</f>
        <v>12366480</v>
      </c>
      <c r="G24" s="1">
        <v>0</v>
      </c>
      <c r="H24" s="1"/>
      <c r="I24" s="97">
        <f>+IFERROR((G24/E22)-1,"-")</f>
        <v>-1</v>
      </c>
      <c r="J24" s="97"/>
      <c r="K24" s="98" t="str">
        <f>IF(E$24&gt;G24,"OFERTA CON PRECIO ARTIFICIALMENTE BAJO","VALOR MÍNIMO ACEPTABLE")</f>
        <v>OFERTA CON PRECIO ARTIFICIALMENTE BAJO</v>
      </c>
      <c r="L24" s="98"/>
      <c r="M24" s="98"/>
      <c r="N24" s="14"/>
      <c r="O24" s="14"/>
    </row>
    <row r="25" spans="1:15" ht="15" x14ac:dyDescent="0.25">
      <c r="B25" s="37"/>
      <c r="K25" s="14"/>
      <c r="L25" s="14"/>
      <c r="M25" s="14"/>
      <c r="N25" s="14"/>
      <c r="O25" s="14"/>
    </row>
    <row r="26" spans="1:15" ht="15" x14ac:dyDescent="0.25">
      <c r="B26" s="37"/>
      <c r="G26" s="14"/>
      <c r="H26" s="14"/>
      <c r="I26" s="14"/>
      <c r="J26" s="14"/>
      <c r="K26" s="14"/>
      <c r="L26" s="14"/>
      <c r="M26" s="14"/>
      <c r="N26" s="14"/>
      <c r="O26" s="14"/>
    </row>
    <row r="27" spans="1:15" ht="15" x14ac:dyDescent="0.25">
      <c r="B27" s="32" t="s">
        <v>26</v>
      </c>
      <c r="F27" s="14"/>
      <c r="G27" s="14"/>
      <c r="H27" s="14"/>
      <c r="I27" s="14"/>
      <c r="J27" s="14"/>
      <c r="K27" s="14"/>
      <c r="L27" s="14"/>
      <c r="M27" s="14"/>
      <c r="N27" s="14"/>
      <c r="O27" s="14"/>
    </row>
    <row r="28" spans="1:15" ht="44.25" customHeight="1" x14ac:dyDescent="0.25">
      <c r="B28" s="3" t="s">
        <v>27</v>
      </c>
      <c r="C28" s="2" t="s">
        <v>19</v>
      </c>
      <c r="D28" s="2"/>
      <c r="E28" s="38">
        <f>+E22</f>
        <v>15458100</v>
      </c>
      <c r="F28" s="14"/>
      <c r="G28" s="6" t="s">
        <v>28</v>
      </c>
      <c r="H28" s="6"/>
      <c r="I28" s="6"/>
      <c r="J28" s="6"/>
      <c r="K28" s="6"/>
      <c r="L28" s="6"/>
      <c r="M28" s="6"/>
      <c r="N28" s="14"/>
      <c r="O28" s="14"/>
    </row>
    <row r="29" spans="1:15" ht="41.25" customHeight="1" x14ac:dyDescent="0.25">
      <c r="B29" s="3"/>
      <c r="C29" s="2" t="s">
        <v>29</v>
      </c>
      <c r="D29" s="2"/>
      <c r="E29" s="35">
        <f>IFERROR(E30/E28,"%")</f>
        <v>0</v>
      </c>
      <c r="F29" s="14"/>
      <c r="G29" s="6" t="s">
        <v>22</v>
      </c>
      <c r="H29" s="6"/>
      <c r="I29" s="6" t="s">
        <v>23</v>
      </c>
      <c r="J29" s="6"/>
      <c r="K29" s="6" t="s">
        <v>24</v>
      </c>
      <c r="L29" s="6"/>
      <c r="M29" s="6"/>
      <c r="N29" s="14"/>
      <c r="O29" s="14"/>
    </row>
    <row r="30" spans="1:15" ht="36" customHeight="1" x14ac:dyDescent="0.25">
      <c r="B30" s="3"/>
      <c r="C30" s="2" t="s">
        <v>30</v>
      </c>
      <c r="D30" s="2"/>
      <c r="E30" s="39">
        <v>0</v>
      </c>
      <c r="G30" s="1">
        <v>0</v>
      </c>
      <c r="H30" s="1"/>
      <c r="I30" s="97">
        <f>+IFERROR((G30/E28)-1,"-")</f>
        <v>-1</v>
      </c>
      <c r="J30" s="97"/>
      <c r="K30" s="98" t="str">
        <f>IF(E$30&gt;G30,"OFERTA CON PRECIO ARTIFICIALMENTE BAJO","VALOR MÍNIMO ACEPTABLE")</f>
        <v>VALOR MÍNIMO ACEPTABLE</v>
      </c>
      <c r="L30" s="98"/>
      <c r="M30" s="98"/>
      <c r="N30" s="14"/>
      <c r="O30" s="14"/>
    </row>
    <row r="31" spans="1:15" ht="15" x14ac:dyDescent="0.25">
      <c r="B31" s="37"/>
      <c r="K31" s="14"/>
      <c r="L31" s="14"/>
      <c r="M31" s="14"/>
      <c r="N31" s="14"/>
      <c r="O31" s="14"/>
    </row>
    <row r="32" spans="1:15" ht="15" x14ac:dyDescent="0.25">
      <c r="B32" s="37"/>
      <c r="K32" s="14"/>
      <c r="L32" s="14"/>
      <c r="M32" s="14"/>
      <c r="N32" s="14"/>
      <c r="O32" s="14"/>
    </row>
    <row r="33" spans="1:15" s="29" customFormat="1" ht="24.75" customHeight="1" x14ac:dyDescent="0.25">
      <c r="B33" s="6" t="s">
        <v>31</v>
      </c>
      <c r="C33" s="6"/>
      <c r="D33" s="6"/>
      <c r="E33" s="6"/>
      <c r="F33" s="6"/>
      <c r="G33" s="6"/>
      <c r="H33" s="6"/>
      <c r="I33" s="6"/>
      <c r="J33" s="6"/>
      <c r="K33" s="6"/>
      <c r="L33" s="6"/>
      <c r="M33" s="6"/>
      <c r="N33" s="30"/>
      <c r="O33" s="31"/>
    </row>
    <row r="34" spans="1:15" s="15" customFormat="1" ht="162" customHeight="1" x14ac:dyDescent="0.25">
      <c r="A34" s="14"/>
      <c r="B34" s="5" t="s">
        <v>32</v>
      </c>
      <c r="C34" s="5"/>
      <c r="D34" s="5"/>
      <c r="E34" s="5"/>
      <c r="F34" s="5"/>
      <c r="G34" s="5"/>
      <c r="H34" s="5"/>
      <c r="I34" s="5"/>
      <c r="J34" s="5"/>
      <c r="K34" s="5"/>
      <c r="L34" s="5"/>
      <c r="M34" s="5"/>
      <c r="N34" s="28"/>
    </row>
    <row r="35" spans="1:15" s="15" customFormat="1" ht="15" customHeight="1" x14ac:dyDescent="0.25">
      <c r="A35" s="14"/>
      <c r="B35" s="40"/>
      <c r="C35" s="40"/>
      <c r="D35" s="40"/>
      <c r="E35" s="40"/>
      <c r="F35" s="40"/>
      <c r="G35" s="40"/>
      <c r="H35" s="40"/>
      <c r="I35" s="40"/>
      <c r="J35" s="40"/>
      <c r="K35" s="40"/>
      <c r="L35" s="40"/>
      <c r="M35" s="40"/>
      <c r="N35" s="28"/>
    </row>
    <row r="36" spans="1:15" s="15" customFormat="1" ht="15" customHeight="1" x14ac:dyDescent="0.25">
      <c r="A36" s="14"/>
      <c r="B36" s="99" t="s">
        <v>33</v>
      </c>
      <c r="C36" s="99"/>
      <c r="D36" s="99"/>
      <c r="E36" s="99"/>
      <c r="F36" s="99"/>
      <c r="G36" s="99"/>
      <c r="H36" s="99"/>
      <c r="I36" s="99"/>
      <c r="J36" s="99"/>
      <c r="K36" s="99"/>
      <c r="L36" s="99"/>
      <c r="M36" s="99"/>
      <c r="N36" s="41"/>
    </row>
    <row r="37" spans="1:15" s="15" customFormat="1" ht="15" x14ac:dyDescent="0.25">
      <c r="A37" s="14"/>
      <c r="B37" s="99"/>
      <c r="C37" s="99"/>
      <c r="D37" s="99"/>
      <c r="E37" s="99"/>
      <c r="F37" s="99"/>
      <c r="G37" s="99"/>
      <c r="H37" s="99"/>
      <c r="I37" s="99"/>
      <c r="J37" s="99"/>
      <c r="K37" s="99"/>
      <c r="L37" s="99"/>
      <c r="M37" s="99"/>
      <c r="N37" s="41"/>
    </row>
    <row r="38" spans="1:15" s="15" customFormat="1" ht="15" x14ac:dyDescent="0.25">
      <c r="A38" s="14"/>
      <c r="B38" s="99"/>
      <c r="C38" s="99"/>
      <c r="D38" s="99"/>
      <c r="E38" s="99"/>
      <c r="F38" s="99"/>
      <c r="G38" s="99"/>
      <c r="H38" s="99"/>
      <c r="I38" s="99"/>
      <c r="J38" s="99"/>
      <c r="K38" s="99"/>
      <c r="L38" s="99"/>
      <c r="M38" s="99"/>
      <c r="N38" s="41"/>
    </row>
    <row r="39" spans="1:15" s="15" customFormat="1" ht="15" x14ac:dyDescent="0.25">
      <c r="A39" s="14"/>
      <c r="B39" s="99"/>
      <c r="C39" s="99"/>
      <c r="D39" s="99"/>
      <c r="E39" s="99"/>
      <c r="F39" s="99"/>
      <c r="G39" s="99"/>
      <c r="H39" s="99"/>
      <c r="I39" s="99"/>
      <c r="J39" s="99"/>
      <c r="K39" s="99"/>
      <c r="L39" s="99"/>
      <c r="M39" s="99"/>
      <c r="N39" s="41"/>
    </row>
    <row r="40" spans="1:15" s="15" customFormat="1" ht="15" x14ac:dyDescent="0.25">
      <c r="A40" s="14"/>
      <c r="B40" s="99"/>
      <c r="C40" s="99"/>
      <c r="D40" s="99"/>
      <c r="E40" s="99"/>
      <c r="F40" s="99"/>
      <c r="G40" s="99"/>
      <c r="H40" s="99"/>
      <c r="I40" s="99"/>
      <c r="J40" s="99"/>
      <c r="K40" s="99"/>
      <c r="L40" s="99"/>
      <c r="M40" s="99"/>
      <c r="N40" s="41"/>
    </row>
    <row r="41" spans="1:15" s="15" customFormat="1" ht="15" x14ac:dyDescent="0.25">
      <c r="A41" s="14"/>
      <c r="B41" s="99"/>
      <c r="C41" s="99"/>
      <c r="D41" s="99"/>
      <c r="E41" s="99"/>
      <c r="F41" s="99"/>
      <c r="G41" s="99"/>
      <c r="H41" s="99"/>
      <c r="I41" s="99"/>
      <c r="J41" s="99"/>
      <c r="K41" s="99"/>
      <c r="L41" s="99"/>
      <c r="M41" s="99"/>
      <c r="N41" s="41"/>
    </row>
    <row r="42" spans="1:15" s="15" customFormat="1" ht="15" x14ac:dyDescent="0.25">
      <c r="A42" s="14"/>
      <c r="B42" s="99"/>
      <c r="C42" s="99"/>
      <c r="D42" s="99"/>
      <c r="E42" s="99"/>
      <c r="F42" s="99"/>
      <c r="G42" s="99"/>
      <c r="H42" s="99"/>
      <c r="I42" s="99"/>
      <c r="J42" s="99"/>
      <c r="K42" s="99"/>
      <c r="L42" s="99"/>
      <c r="M42" s="99"/>
      <c r="N42" s="41"/>
    </row>
    <row r="43" spans="1:15" s="15" customFormat="1" ht="15" x14ac:dyDescent="0.25">
      <c r="A43" s="14"/>
      <c r="B43" s="99"/>
      <c r="C43" s="99"/>
      <c r="D43" s="99"/>
      <c r="E43" s="99"/>
      <c r="F43" s="99"/>
      <c r="G43" s="99"/>
      <c r="H43" s="99"/>
      <c r="I43" s="99"/>
      <c r="J43" s="99"/>
      <c r="K43" s="99"/>
      <c r="L43" s="99"/>
      <c r="M43" s="99"/>
      <c r="N43" s="41"/>
    </row>
    <row r="44" spans="1:15" s="15" customFormat="1" ht="15" x14ac:dyDescent="0.25">
      <c r="A44" s="14"/>
      <c r="B44" s="99"/>
      <c r="C44" s="99"/>
      <c r="D44" s="99"/>
      <c r="E44" s="99"/>
      <c r="F44" s="99"/>
      <c r="G44" s="99"/>
      <c r="H44" s="99"/>
      <c r="I44" s="99"/>
      <c r="J44" s="99"/>
      <c r="K44" s="99"/>
      <c r="L44" s="99"/>
      <c r="M44" s="99"/>
      <c r="N44" s="41"/>
    </row>
    <row r="45" spans="1:15" s="15" customFormat="1" ht="15" x14ac:dyDescent="0.25">
      <c r="A45" s="14"/>
      <c r="B45" s="99"/>
      <c r="C45" s="99"/>
      <c r="D45" s="99"/>
      <c r="E45" s="99"/>
      <c r="F45" s="99"/>
      <c r="G45" s="99"/>
      <c r="H45" s="99"/>
      <c r="I45" s="99"/>
      <c r="J45" s="99"/>
      <c r="K45" s="99"/>
      <c r="L45" s="99"/>
      <c r="M45" s="99"/>
      <c r="N45" s="41"/>
    </row>
    <row r="46" spans="1:15" s="15" customFormat="1" ht="15" x14ac:dyDescent="0.25">
      <c r="A46" s="14"/>
      <c r="B46" s="99"/>
      <c r="C46" s="99"/>
      <c r="D46" s="99"/>
      <c r="E46" s="99"/>
      <c r="F46" s="99"/>
      <c r="G46" s="99"/>
      <c r="H46" s="99"/>
      <c r="I46" s="99"/>
      <c r="J46" s="99"/>
      <c r="K46" s="99"/>
      <c r="L46" s="99"/>
      <c r="M46" s="99"/>
      <c r="N46" s="41"/>
    </row>
    <row r="47" spans="1:15" s="15" customFormat="1" ht="15" x14ac:dyDescent="0.25">
      <c r="A47" s="14"/>
      <c r="B47" s="99"/>
      <c r="C47" s="99"/>
      <c r="D47" s="99"/>
      <c r="E47" s="99"/>
      <c r="F47" s="99"/>
      <c r="G47" s="99"/>
      <c r="H47" s="99"/>
      <c r="I47" s="99"/>
      <c r="J47" s="99"/>
      <c r="K47" s="99"/>
      <c r="L47" s="99"/>
      <c r="M47" s="99"/>
      <c r="N47" s="41"/>
    </row>
    <row r="48" spans="1:15" s="15" customFormat="1" ht="15" x14ac:dyDescent="0.25">
      <c r="A48" s="14"/>
      <c r="B48" s="99"/>
      <c r="C48" s="99"/>
      <c r="D48" s="99"/>
      <c r="E48" s="99"/>
      <c r="F48" s="99"/>
      <c r="G48" s="99"/>
      <c r="H48" s="99"/>
      <c r="I48" s="99"/>
      <c r="J48" s="99"/>
      <c r="K48" s="99"/>
      <c r="L48" s="99"/>
      <c r="M48" s="99"/>
      <c r="N48" s="41"/>
    </row>
    <row r="49" spans="1:14" s="15" customFormat="1" ht="15" x14ac:dyDescent="0.25">
      <c r="A49" s="14"/>
      <c r="B49" s="99"/>
      <c r="C49" s="99"/>
      <c r="D49" s="99"/>
      <c r="E49" s="99"/>
      <c r="F49" s="99"/>
      <c r="G49" s="99"/>
      <c r="H49" s="99"/>
      <c r="I49" s="99"/>
      <c r="J49" s="99"/>
      <c r="K49" s="99"/>
      <c r="L49" s="99"/>
      <c r="M49" s="99"/>
      <c r="N49" s="41"/>
    </row>
    <row r="50" spans="1:14" s="15" customFormat="1" ht="15" x14ac:dyDescent="0.25">
      <c r="A50" s="14"/>
      <c r="B50" s="99"/>
      <c r="C50" s="99"/>
      <c r="D50" s="99"/>
      <c r="E50" s="99"/>
      <c r="F50" s="99"/>
      <c r="G50" s="99"/>
      <c r="H50" s="99"/>
      <c r="I50" s="99"/>
      <c r="J50" s="99"/>
      <c r="K50" s="99"/>
      <c r="L50" s="99"/>
      <c r="M50" s="99"/>
      <c r="N50" s="41"/>
    </row>
    <row r="51" spans="1:14" s="15" customFormat="1" ht="15" x14ac:dyDescent="0.25">
      <c r="A51" s="14"/>
      <c r="B51" s="99"/>
      <c r="C51" s="99"/>
      <c r="D51" s="99"/>
      <c r="E51" s="99"/>
      <c r="F51" s="99"/>
      <c r="G51" s="99"/>
      <c r="H51" s="99"/>
      <c r="I51" s="99"/>
      <c r="J51" s="99"/>
      <c r="K51" s="99"/>
      <c r="L51" s="99"/>
      <c r="M51" s="99"/>
      <c r="N51" s="41"/>
    </row>
    <row r="52" spans="1:14" s="15" customFormat="1" ht="15" x14ac:dyDescent="0.25">
      <c r="A52" s="14"/>
      <c r="B52" s="99"/>
      <c r="C52" s="99"/>
      <c r="D52" s="99"/>
      <c r="E52" s="99"/>
      <c r="F52" s="99"/>
      <c r="G52" s="99"/>
      <c r="H52" s="99"/>
      <c r="I52" s="99"/>
      <c r="J52" s="99"/>
      <c r="K52" s="99"/>
      <c r="L52" s="99"/>
      <c r="M52" s="99"/>
      <c r="N52" s="41"/>
    </row>
    <row r="53" spans="1:14" s="15" customFormat="1" ht="15" x14ac:dyDescent="0.25">
      <c r="A53" s="14"/>
      <c r="B53" s="99"/>
      <c r="C53" s="99"/>
      <c r="D53" s="99"/>
      <c r="E53" s="99"/>
      <c r="F53" s="99"/>
      <c r="G53" s="99"/>
      <c r="H53" s="99"/>
      <c r="I53" s="99"/>
      <c r="J53" s="99"/>
      <c r="K53" s="99"/>
      <c r="L53" s="99"/>
      <c r="M53" s="99"/>
      <c r="N53" s="41"/>
    </row>
    <row r="54" spans="1:14" s="15" customFormat="1" ht="15" x14ac:dyDescent="0.25">
      <c r="A54" s="14"/>
      <c r="B54" s="99"/>
      <c r="C54" s="99"/>
      <c r="D54" s="99"/>
      <c r="E54" s="99"/>
      <c r="F54" s="99"/>
      <c r="G54" s="99"/>
      <c r="H54" s="99"/>
      <c r="I54" s="99"/>
      <c r="J54" s="99"/>
      <c r="K54" s="99"/>
      <c r="L54" s="99"/>
      <c r="M54" s="99"/>
      <c r="N54" s="41"/>
    </row>
    <row r="55" spans="1:14" s="15" customFormat="1" ht="15" x14ac:dyDescent="0.25">
      <c r="A55" s="14"/>
      <c r="B55" s="99"/>
      <c r="C55" s="99"/>
      <c r="D55" s="99"/>
      <c r="E55" s="99"/>
      <c r="F55" s="99"/>
      <c r="G55" s="99"/>
      <c r="H55" s="99"/>
      <c r="I55" s="99"/>
      <c r="J55" s="99"/>
      <c r="K55" s="99"/>
      <c r="L55" s="99"/>
      <c r="M55" s="99"/>
      <c r="N55" s="41"/>
    </row>
    <row r="56" spans="1:14" s="15" customFormat="1" ht="15" x14ac:dyDescent="0.25">
      <c r="A56" s="14"/>
      <c r="B56" s="99"/>
      <c r="C56" s="99"/>
      <c r="D56" s="99"/>
      <c r="E56" s="99"/>
      <c r="F56" s="99"/>
      <c r="G56" s="99"/>
      <c r="H56" s="99"/>
      <c r="I56" s="99"/>
      <c r="J56" s="99"/>
      <c r="K56" s="99"/>
      <c r="L56" s="99"/>
      <c r="M56" s="99"/>
      <c r="N56" s="41"/>
    </row>
    <row r="57" spans="1:14" s="15" customFormat="1" ht="15" x14ac:dyDescent="0.25">
      <c r="A57" s="14"/>
      <c r="B57" s="99"/>
      <c r="C57" s="99"/>
      <c r="D57" s="99"/>
      <c r="E57" s="99"/>
      <c r="F57" s="99"/>
      <c r="G57" s="99"/>
      <c r="H57" s="99"/>
      <c r="I57" s="99"/>
      <c r="J57" s="99"/>
      <c r="K57" s="99"/>
      <c r="L57" s="99"/>
      <c r="M57" s="99"/>
      <c r="N57" s="41"/>
    </row>
    <row r="58" spans="1:14" s="15" customFormat="1" ht="15" x14ac:dyDescent="0.25">
      <c r="A58" s="14"/>
      <c r="B58" s="99"/>
      <c r="C58" s="99"/>
      <c r="D58" s="99"/>
      <c r="E58" s="99"/>
      <c r="F58" s="99"/>
      <c r="G58" s="99"/>
      <c r="H58" s="99"/>
      <c r="I58" s="99"/>
      <c r="J58" s="99"/>
      <c r="K58" s="99"/>
      <c r="L58" s="99"/>
      <c r="M58" s="99"/>
      <c r="N58" s="41"/>
    </row>
    <row r="59" spans="1:14" s="15" customFormat="1" ht="15" x14ac:dyDescent="0.25">
      <c r="A59" s="14"/>
      <c r="B59" s="99"/>
      <c r="C59" s="99"/>
      <c r="D59" s="99"/>
      <c r="E59" s="99"/>
      <c r="F59" s="99"/>
      <c r="G59" s="99"/>
      <c r="H59" s="99"/>
      <c r="I59" s="99"/>
      <c r="J59" s="99"/>
      <c r="K59" s="99"/>
      <c r="L59" s="99"/>
      <c r="M59" s="99"/>
      <c r="N59" s="41"/>
    </row>
    <row r="60" spans="1:14" s="15" customFormat="1" ht="15" x14ac:dyDescent="0.25">
      <c r="A60" s="14"/>
      <c r="B60" s="99"/>
      <c r="C60" s="99"/>
      <c r="D60" s="99"/>
      <c r="E60" s="99"/>
      <c r="F60" s="99"/>
      <c r="G60" s="99"/>
      <c r="H60" s="99"/>
      <c r="I60" s="99"/>
      <c r="J60" s="99"/>
      <c r="K60" s="99"/>
      <c r="L60" s="99"/>
      <c r="M60" s="99"/>
      <c r="N60" s="41"/>
    </row>
    <row r="61" spans="1:14" s="15" customFormat="1" ht="15" x14ac:dyDescent="0.25">
      <c r="A61" s="14"/>
      <c r="B61" s="99"/>
      <c r="C61" s="99"/>
      <c r="D61" s="99"/>
      <c r="E61" s="99"/>
      <c r="F61" s="99"/>
      <c r="G61" s="99"/>
      <c r="H61" s="99"/>
      <c r="I61" s="99"/>
      <c r="J61" s="99"/>
      <c r="K61" s="99"/>
      <c r="L61" s="99"/>
      <c r="M61" s="99"/>
      <c r="N61" s="41"/>
    </row>
    <row r="62" spans="1:14" s="15" customFormat="1" ht="15" x14ac:dyDescent="0.25">
      <c r="A62" s="14"/>
      <c r="B62" s="99"/>
      <c r="C62" s="99"/>
      <c r="D62" s="99"/>
      <c r="E62" s="99"/>
      <c r="F62" s="99"/>
      <c r="G62" s="99"/>
      <c r="H62" s="99"/>
      <c r="I62" s="99"/>
      <c r="J62" s="99"/>
      <c r="K62" s="99"/>
      <c r="L62" s="99"/>
      <c r="M62" s="99"/>
      <c r="N62" s="41"/>
    </row>
    <row r="63" spans="1:14" s="15" customFormat="1" ht="15" x14ac:dyDescent="0.25">
      <c r="A63" s="14"/>
      <c r="B63" s="99"/>
      <c r="C63" s="99"/>
      <c r="D63" s="99"/>
      <c r="E63" s="99"/>
      <c r="F63" s="99"/>
      <c r="G63" s="99"/>
      <c r="H63" s="99"/>
      <c r="I63" s="99"/>
      <c r="J63" s="99"/>
      <c r="K63" s="99"/>
      <c r="L63" s="99"/>
      <c r="M63" s="99"/>
      <c r="N63" s="41"/>
    </row>
    <row r="64" spans="1:14" s="15" customFormat="1" ht="15" x14ac:dyDescent="0.25">
      <c r="A64" s="14"/>
      <c r="B64" s="99"/>
      <c r="C64" s="99"/>
      <c r="D64" s="99"/>
      <c r="E64" s="99"/>
      <c r="F64" s="99"/>
      <c r="G64" s="99"/>
      <c r="H64" s="99"/>
      <c r="I64" s="99"/>
      <c r="J64" s="99"/>
      <c r="K64" s="99"/>
      <c r="L64" s="99"/>
      <c r="M64" s="99"/>
      <c r="N64" s="41"/>
    </row>
    <row r="65" spans="1:15" s="15" customFormat="1" ht="15" x14ac:dyDescent="0.25">
      <c r="A65" s="14"/>
      <c r="B65" s="99"/>
      <c r="C65" s="99"/>
      <c r="D65" s="99"/>
      <c r="E65" s="99"/>
      <c r="F65" s="99"/>
      <c r="G65" s="99"/>
      <c r="H65" s="99"/>
      <c r="I65" s="99"/>
      <c r="J65" s="99"/>
      <c r="K65" s="99"/>
      <c r="L65" s="99"/>
      <c r="M65" s="99"/>
      <c r="N65" s="41"/>
    </row>
    <row r="66" spans="1:15" s="15" customFormat="1" ht="15" x14ac:dyDescent="0.25">
      <c r="A66" s="14"/>
      <c r="B66" s="99"/>
      <c r="C66" s="99"/>
      <c r="D66" s="99"/>
      <c r="E66" s="99"/>
      <c r="F66" s="99"/>
      <c r="G66" s="99"/>
      <c r="H66" s="99"/>
      <c r="I66" s="99"/>
      <c r="J66" s="99"/>
      <c r="K66" s="99"/>
      <c r="L66" s="99"/>
      <c r="M66" s="99"/>
      <c r="N66" s="41"/>
    </row>
    <row r="67" spans="1:15" s="15" customFormat="1" ht="15" x14ac:dyDescent="0.25">
      <c r="A67" s="14"/>
      <c r="B67" s="99"/>
      <c r="C67" s="99"/>
      <c r="D67" s="99"/>
      <c r="E67" s="99"/>
      <c r="F67" s="99"/>
      <c r="G67" s="99"/>
      <c r="H67" s="99"/>
      <c r="I67" s="99"/>
      <c r="J67" s="99"/>
      <c r="K67" s="99"/>
      <c r="L67" s="99"/>
      <c r="M67" s="99"/>
      <c r="N67" s="41"/>
    </row>
    <row r="68" spans="1:15" s="15" customFormat="1" ht="15" x14ac:dyDescent="0.25">
      <c r="A68" s="14"/>
      <c r="B68" s="99"/>
      <c r="C68" s="99"/>
      <c r="D68" s="99"/>
      <c r="E68" s="99"/>
      <c r="F68" s="99"/>
      <c r="G68" s="99"/>
      <c r="H68" s="99"/>
      <c r="I68" s="99"/>
      <c r="J68" s="99"/>
      <c r="K68" s="99"/>
      <c r="L68" s="99"/>
      <c r="M68" s="99"/>
      <c r="N68" s="41"/>
    </row>
    <row r="69" spans="1:15" s="15" customFormat="1" ht="15" x14ac:dyDescent="0.25">
      <c r="A69" s="14"/>
      <c r="B69" s="99"/>
      <c r="C69" s="99"/>
      <c r="D69" s="99"/>
      <c r="E69" s="99"/>
      <c r="F69" s="99"/>
      <c r="G69" s="99"/>
      <c r="H69" s="99"/>
      <c r="I69" s="99"/>
      <c r="J69" s="99"/>
      <c r="K69" s="99"/>
      <c r="L69" s="99"/>
      <c r="M69" s="99"/>
      <c r="N69" s="41"/>
    </row>
    <row r="70" spans="1:15" s="15" customFormat="1" ht="15" x14ac:dyDescent="0.25">
      <c r="A70" s="14"/>
      <c r="B70" s="99"/>
      <c r="C70" s="99"/>
      <c r="D70" s="99"/>
      <c r="E70" s="99"/>
      <c r="F70" s="99"/>
      <c r="G70" s="99"/>
      <c r="H70" s="99"/>
      <c r="I70" s="99"/>
      <c r="J70" s="99"/>
      <c r="K70" s="99"/>
      <c r="L70" s="99"/>
      <c r="M70" s="99"/>
      <c r="N70" s="41"/>
    </row>
    <row r="71" spans="1:15" s="15" customFormat="1" ht="15" x14ac:dyDescent="0.25">
      <c r="A71" s="14"/>
      <c r="B71" s="42"/>
      <c r="C71" s="43"/>
      <c r="D71" s="43"/>
      <c r="E71" s="43"/>
      <c r="F71" s="43"/>
      <c r="G71" s="43"/>
      <c r="H71" s="43"/>
      <c r="I71" s="43"/>
      <c r="J71" s="43"/>
      <c r="K71" s="43"/>
      <c r="L71" s="43"/>
      <c r="M71" s="43"/>
      <c r="N71" s="43"/>
    </row>
    <row r="72" spans="1:15" s="29" customFormat="1" ht="24.75" customHeight="1" x14ac:dyDescent="0.25">
      <c r="B72" s="6" t="s">
        <v>34</v>
      </c>
      <c r="C72" s="6"/>
      <c r="D72" s="6"/>
      <c r="E72" s="6"/>
      <c r="F72" s="6"/>
      <c r="G72" s="6"/>
      <c r="H72" s="6"/>
      <c r="I72" s="6"/>
      <c r="J72" s="6"/>
      <c r="K72" s="6"/>
      <c r="L72" s="6"/>
      <c r="M72" s="6"/>
      <c r="N72" s="30"/>
      <c r="O72" s="31"/>
    </row>
    <row r="73" spans="1:15" s="15" customFormat="1" ht="121.5" customHeight="1" x14ac:dyDescent="0.25">
      <c r="A73" s="14"/>
      <c r="B73" s="5" t="s">
        <v>35</v>
      </c>
      <c r="C73" s="5"/>
      <c r="D73" s="5"/>
      <c r="E73" s="5"/>
      <c r="F73" s="5"/>
      <c r="G73" s="5"/>
      <c r="H73" s="5"/>
      <c r="I73" s="5"/>
      <c r="J73" s="5"/>
      <c r="K73" s="5"/>
      <c r="L73" s="5"/>
      <c r="M73" s="5"/>
      <c r="N73" s="28"/>
    </row>
    <row r="74" spans="1:15" s="15" customFormat="1" ht="15" x14ac:dyDescent="0.25">
      <c r="A74" s="14"/>
      <c r="B74" s="42"/>
      <c r="C74" s="43"/>
      <c r="D74" s="43"/>
      <c r="E74" s="43"/>
      <c r="F74" s="43"/>
      <c r="G74" s="43"/>
      <c r="H74" s="43"/>
      <c r="I74" s="43"/>
      <c r="J74" s="43"/>
      <c r="K74" s="43"/>
      <c r="L74" s="43"/>
      <c r="M74" s="43"/>
      <c r="N74" s="43"/>
    </row>
    <row r="75" spans="1:15" s="15" customFormat="1" ht="30" customHeight="1" x14ac:dyDescent="0.25">
      <c r="A75" s="14"/>
      <c r="B75" s="42"/>
      <c r="C75" s="44"/>
      <c r="D75" s="6" t="s">
        <v>36</v>
      </c>
      <c r="E75" s="6"/>
      <c r="F75" s="6" t="s">
        <v>37</v>
      </c>
      <c r="G75" s="6"/>
      <c r="H75" s="6" t="s">
        <v>38</v>
      </c>
      <c r="I75" s="6"/>
      <c r="J75" s="6" t="s">
        <v>39</v>
      </c>
      <c r="K75" s="6"/>
      <c r="L75" s="6" t="s">
        <v>40</v>
      </c>
      <c r="M75" s="6"/>
    </row>
    <row r="76" spans="1:15" s="15" customFormat="1" ht="30.75" customHeight="1" x14ac:dyDescent="0.25">
      <c r="A76" s="14"/>
      <c r="B76" s="6" t="s">
        <v>41</v>
      </c>
      <c r="C76" s="6"/>
      <c r="D76" s="33" t="s">
        <v>42</v>
      </c>
      <c r="E76" s="27" t="s">
        <v>43</v>
      </c>
      <c r="F76" s="27" t="s">
        <v>42</v>
      </c>
      <c r="G76" s="27" t="s">
        <v>43</v>
      </c>
      <c r="H76" s="27" t="s">
        <v>42</v>
      </c>
      <c r="I76" s="27" t="s">
        <v>43</v>
      </c>
      <c r="J76" s="27" t="s">
        <v>42</v>
      </c>
      <c r="K76" s="27" t="s">
        <v>43</v>
      </c>
      <c r="L76" s="6"/>
      <c r="M76" s="6"/>
    </row>
    <row r="77" spans="1:15" s="48" customFormat="1" ht="59.25" customHeight="1" x14ac:dyDescent="0.25">
      <c r="A77" s="14"/>
      <c r="B77" s="100">
        <v>0</v>
      </c>
      <c r="C77" s="100"/>
      <c r="D77" s="45">
        <v>0</v>
      </c>
      <c r="E77" s="46" t="str">
        <f>IFERROR(D77/B77,"%")</f>
        <v>%</v>
      </c>
      <c r="F77" s="45">
        <v>0</v>
      </c>
      <c r="G77" s="47" t="str">
        <f>IFERROR(F77/B77,"%")</f>
        <v>%</v>
      </c>
      <c r="H77" s="45">
        <v>0</v>
      </c>
      <c r="I77" s="47" t="str">
        <f>IFERROR(H77/B77,"%")</f>
        <v>%</v>
      </c>
      <c r="J77" s="45">
        <v>0</v>
      </c>
      <c r="K77" s="47" t="str">
        <f>IFERROR(J77/B77,"%")</f>
        <v>%</v>
      </c>
      <c r="L77" s="101">
        <f>B77-D77-F77-H77-J77</f>
        <v>0</v>
      </c>
      <c r="M77" s="101"/>
    </row>
    <row r="78" spans="1:15" s="15" customFormat="1" ht="15" x14ac:dyDescent="0.25">
      <c r="A78" s="14"/>
      <c r="B78" s="42"/>
      <c r="C78" s="43"/>
      <c r="D78" s="43"/>
      <c r="E78" s="43"/>
      <c r="F78" s="43"/>
      <c r="G78" s="43"/>
      <c r="H78" s="43"/>
      <c r="I78" s="43"/>
      <c r="J78" s="43"/>
      <c r="K78" s="43"/>
      <c r="L78" s="43"/>
      <c r="M78" s="43"/>
      <c r="N78" s="43"/>
    </row>
    <row r="79" spans="1:15" s="15" customFormat="1" ht="13.9" customHeight="1" x14ac:dyDescent="0.25">
      <c r="A79" s="14"/>
      <c r="B79" s="102" t="s">
        <v>44</v>
      </c>
      <c r="C79" s="102"/>
      <c r="D79" s="102"/>
      <c r="E79" s="102"/>
      <c r="F79" s="102"/>
      <c r="G79" s="43"/>
      <c r="H79" s="43"/>
      <c r="I79" s="49"/>
      <c r="J79" s="49"/>
      <c r="K79" s="49"/>
      <c r="L79" s="49"/>
      <c r="M79" s="49"/>
      <c r="N79" s="43"/>
    </row>
    <row r="80" spans="1:15" s="15" customFormat="1" ht="15" x14ac:dyDescent="0.25">
      <c r="A80" s="14"/>
      <c r="B80" s="102"/>
      <c r="C80" s="102"/>
      <c r="D80" s="102"/>
      <c r="E80" s="102"/>
      <c r="F80" s="102"/>
      <c r="G80" s="43"/>
      <c r="H80" s="43"/>
      <c r="I80" s="49"/>
      <c r="J80" s="49"/>
      <c r="K80" s="49"/>
      <c r="L80" s="49"/>
      <c r="M80" s="49"/>
      <c r="N80" s="43"/>
    </row>
    <row r="81" spans="1:14" s="15" customFormat="1" ht="15" x14ac:dyDescent="0.25">
      <c r="A81" s="14"/>
      <c r="B81" s="102"/>
      <c r="C81" s="102"/>
      <c r="D81" s="102"/>
      <c r="E81" s="102"/>
      <c r="F81" s="102"/>
      <c r="G81" s="43"/>
      <c r="H81" s="43"/>
      <c r="I81" s="49"/>
      <c r="J81" s="49"/>
      <c r="K81" s="49"/>
      <c r="L81" s="49"/>
      <c r="M81" s="49"/>
      <c r="N81" s="43"/>
    </row>
    <row r="82" spans="1:14" s="15" customFormat="1" ht="13.5" customHeight="1" x14ac:dyDescent="0.25">
      <c r="A82" s="14"/>
      <c r="B82" s="103" t="s">
        <v>45</v>
      </c>
      <c r="C82" s="103"/>
      <c r="D82" s="103"/>
      <c r="E82" s="103"/>
      <c r="F82" s="103"/>
      <c r="G82" s="37"/>
      <c r="H82" s="37"/>
      <c r="I82" s="104"/>
      <c r="J82" s="104"/>
      <c r="K82" s="104"/>
      <c r="L82" s="104"/>
      <c r="M82" s="104"/>
      <c r="N82" s="37"/>
    </row>
    <row r="83" spans="1:14" s="15" customFormat="1" ht="13.5" customHeight="1" x14ac:dyDescent="0.25">
      <c r="A83" s="14"/>
      <c r="B83" s="103" t="s">
        <v>46</v>
      </c>
      <c r="C83" s="103"/>
      <c r="D83" s="103"/>
      <c r="E83" s="103"/>
      <c r="F83" s="103"/>
      <c r="G83" s="37"/>
      <c r="H83" s="37"/>
      <c r="I83" s="50"/>
      <c r="J83" s="50"/>
      <c r="K83" s="50"/>
      <c r="L83" s="50"/>
      <c r="M83" s="50"/>
      <c r="N83" s="37"/>
    </row>
    <row r="84" spans="1:14" s="15" customFormat="1" ht="13.5" customHeight="1" x14ac:dyDescent="0.25">
      <c r="A84" s="14"/>
      <c r="C84" s="50"/>
      <c r="D84" s="50"/>
      <c r="E84" s="50"/>
      <c r="F84" s="50"/>
      <c r="G84" s="37"/>
      <c r="H84" s="37"/>
      <c r="I84" s="37"/>
      <c r="J84" s="37"/>
      <c r="K84" s="37"/>
      <c r="L84" s="37"/>
      <c r="M84" s="37"/>
      <c r="N84" s="37"/>
    </row>
    <row r="85" spans="1:14" s="15" customFormat="1" ht="13.5" customHeight="1" x14ac:dyDescent="0.25">
      <c r="A85" s="14"/>
      <c r="B85" s="51" t="s">
        <v>47</v>
      </c>
      <c r="C85" s="50"/>
      <c r="D85" s="50"/>
      <c r="E85" s="50"/>
      <c r="F85" s="50"/>
      <c r="G85" s="37"/>
      <c r="H85" s="37"/>
      <c r="I85" s="37"/>
      <c r="J85" s="37"/>
      <c r="K85" s="37"/>
      <c r="L85" s="37"/>
      <c r="M85" s="37"/>
      <c r="N85" s="37"/>
    </row>
    <row r="86" spans="1:14" s="15" customFormat="1" ht="60.75" customHeight="1" x14ac:dyDescent="0.25">
      <c r="A86" s="14"/>
      <c r="B86" s="105" t="s">
        <v>48</v>
      </c>
      <c r="C86" s="105"/>
      <c r="D86" s="105"/>
      <c r="E86" s="105"/>
      <c r="F86" s="105"/>
      <c r="G86" s="105"/>
      <c r="H86" s="105"/>
      <c r="I86" s="105"/>
      <c r="J86" s="105"/>
      <c r="K86" s="105"/>
      <c r="L86" s="105"/>
      <c r="M86" s="105"/>
      <c r="N86" s="52"/>
    </row>
    <row r="87" spans="1:14" s="15" customFormat="1" ht="13.5" customHeight="1" x14ac:dyDescent="0.25">
      <c r="A87" s="14"/>
      <c r="B87" s="106" t="s">
        <v>49</v>
      </c>
      <c r="C87" s="106"/>
      <c r="D87" s="106"/>
      <c r="E87" s="106"/>
      <c r="F87" s="106"/>
      <c r="G87" s="106"/>
      <c r="H87" s="106"/>
      <c r="I87" s="106"/>
      <c r="J87" s="106"/>
      <c r="K87" s="106"/>
      <c r="L87" s="106"/>
      <c r="M87" s="106"/>
      <c r="N87" s="37"/>
    </row>
    <row r="88" spans="1:14" s="15" customFormat="1" ht="15" x14ac:dyDescent="0.25">
      <c r="A88" s="14"/>
      <c r="B88" s="106" t="s">
        <v>50</v>
      </c>
      <c r="C88" s="106"/>
      <c r="D88" s="106"/>
      <c r="E88" s="106"/>
      <c r="F88" s="106"/>
      <c r="G88" s="106"/>
      <c r="H88" s="106"/>
      <c r="I88" s="106"/>
      <c r="J88" s="106"/>
      <c r="K88" s="106"/>
      <c r="L88" s="106"/>
      <c r="M88" s="106"/>
    </row>
  </sheetData>
  <mergeCells count="60">
    <mergeCell ref="B83:F83"/>
    <mergeCell ref="B86:M86"/>
    <mergeCell ref="B87:M87"/>
    <mergeCell ref="B88:M88"/>
    <mergeCell ref="B76:C76"/>
    <mergeCell ref="B77:C77"/>
    <mergeCell ref="L77:M77"/>
    <mergeCell ref="B79:F81"/>
    <mergeCell ref="B82:F82"/>
    <mergeCell ref="I82:M82"/>
    <mergeCell ref="D75:E75"/>
    <mergeCell ref="F75:G75"/>
    <mergeCell ref="H75:I75"/>
    <mergeCell ref="J75:K75"/>
    <mergeCell ref="L75:M76"/>
    <mergeCell ref="B33:M33"/>
    <mergeCell ref="B34:M34"/>
    <mergeCell ref="B36:M70"/>
    <mergeCell ref="B72:M72"/>
    <mergeCell ref="B73:M73"/>
    <mergeCell ref="B28:B30"/>
    <mergeCell ref="C28:D28"/>
    <mergeCell ref="G28:M28"/>
    <mergeCell ref="C29:D29"/>
    <mergeCell ref="G29:H29"/>
    <mergeCell ref="I29:J29"/>
    <mergeCell ref="K29:M29"/>
    <mergeCell ref="C30:D30"/>
    <mergeCell ref="G30:H30"/>
    <mergeCell ref="I30:J30"/>
    <mergeCell ref="K30:M30"/>
    <mergeCell ref="B22:B24"/>
    <mergeCell ref="C22:D22"/>
    <mergeCell ref="G22:M22"/>
    <mergeCell ref="C23:D23"/>
    <mergeCell ref="G23:H23"/>
    <mergeCell ref="I23:J23"/>
    <mergeCell ref="K23:M23"/>
    <mergeCell ref="C24:D24"/>
    <mergeCell ref="G24:H24"/>
    <mergeCell ref="I24:J24"/>
    <mergeCell ref="K24:M24"/>
    <mergeCell ref="G11:M13"/>
    <mergeCell ref="B15:M15"/>
    <mergeCell ref="B16:M16"/>
    <mergeCell ref="B18:M18"/>
    <mergeCell ref="B19:M19"/>
    <mergeCell ref="B7:C7"/>
    <mergeCell ref="B9:C9"/>
    <mergeCell ref="B11:C13"/>
    <mergeCell ref="D11:D13"/>
    <mergeCell ref="F11:F13"/>
    <mergeCell ref="B2:B5"/>
    <mergeCell ref="C2:K2"/>
    <mergeCell ref="L2:M2"/>
    <mergeCell ref="C3:K3"/>
    <mergeCell ref="L3:M3"/>
    <mergeCell ref="C4:K5"/>
    <mergeCell ref="L4:M4"/>
    <mergeCell ref="L5:M5"/>
  </mergeCells>
  <conditionalFormatting sqref="L77">
    <cfRule type="cellIs" dxfId="11" priority="2" operator="greaterThan">
      <formula>0</formula>
    </cfRule>
    <cfRule type="cellIs" dxfId="10" priority="3" operator="equal">
      <formula>0</formula>
    </cfRule>
    <cfRule type="cellIs" dxfId="9" priority="4" operator="lessThan">
      <formula>0</formula>
    </cfRule>
  </conditionalFormatting>
  <conditionalFormatting sqref="K30">
    <cfRule type="containsText" dxfId="8" priority="5" operator="containsText" text="VALOR MÍNIMO ACEPTABLE">
      <formula>NOT(ISERROR(SEARCH("VALOR MÍNIMO ACEPTABLE",K30)))</formula>
    </cfRule>
    <cfRule type="containsText" dxfId="7" priority="6" operator="containsText" text="OFERTA CON PRECIO ARTIFICIALMENTE BAJO">
      <formula>NOT(ISERROR(SEARCH("OFERTA CON PRECIO ARTIFICIALMENTE BAJO",K30)))</formula>
    </cfRule>
  </conditionalFormatting>
  <conditionalFormatting sqref="K24">
    <cfRule type="containsText" dxfId="6" priority="7" operator="containsText" text="VALOR MÍNIMO ACEPTABLE">
      <formula>NOT(ISERROR(SEARCH("VALOR MÍNIMO ACEPTABLE",K24)))</formula>
    </cfRule>
    <cfRule type="containsText" dxfId="5" priority="8" operator="containsText" text="OFERTA CON PRECIO ARTIFICIALMENTE BAJO">
      <formula>NOT(ISERROR(SEARCH("OFERTA CON PRECIO ARTIFICIALMENTE BAJO",K24)))</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511811023622047" footer="0.511811023622047"/>
  <pageSetup paperSize="14" orientation="portrait" horizontalDpi="300" verticalDpi="30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89"/>
  <sheetViews>
    <sheetView topLeftCell="A2" zoomScaleNormal="100" zoomScalePageLayoutView="55" workbookViewId="0">
      <selection activeCell="E26" sqref="E26"/>
    </sheetView>
  </sheetViews>
  <sheetFormatPr baseColWidth="10" defaultColWidth="11.42578125" defaultRowHeight="12.75" customHeight="1" zeroHeight="1" x14ac:dyDescent="0.25"/>
  <cols>
    <col min="1" max="1" width="1.85546875" style="14" customWidth="1"/>
    <col min="2" max="2" width="3.28515625" style="15" customWidth="1"/>
    <col min="3" max="3" width="11.140625" style="15" customWidth="1"/>
    <col min="4" max="4" width="34.7109375" style="15" customWidth="1"/>
    <col min="5" max="5" width="21.5703125" style="15" customWidth="1"/>
    <col min="6" max="6" width="22.140625" style="53" customWidth="1"/>
    <col min="7" max="7" width="19.5703125" style="54" customWidth="1"/>
    <col min="8" max="8" width="28.42578125" style="54" customWidth="1"/>
    <col min="9" max="9" width="28.28515625" style="15" customWidth="1"/>
    <col min="10" max="10" width="22.7109375" style="15" customWidth="1"/>
    <col min="11" max="11" width="16.85546875" style="15" customWidth="1"/>
    <col min="12" max="12" width="22.7109375" style="15" customWidth="1"/>
    <col min="13" max="13" width="16.7109375" style="15" customWidth="1"/>
    <col min="14" max="14" width="22.7109375" style="15" customWidth="1"/>
    <col min="15" max="15" width="16.7109375" style="15" customWidth="1"/>
    <col min="16" max="16" width="22.7109375" style="15" customWidth="1"/>
    <col min="17" max="17" width="17" style="15" customWidth="1"/>
    <col min="18" max="18" width="25.28515625" style="15" customWidth="1"/>
    <col min="19" max="47" width="11.5703125" style="14" hidden="1" customWidth="1"/>
    <col min="48" max="16382" width="11.42578125" style="14" hidden="1"/>
    <col min="16383" max="16383" width="1.85546875" style="14" hidden="1" customWidth="1"/>
    <col min="16384" max="16384" width="1" style="14" customWidth="1"/>
  </cols>
  <sheetData>
    <row r="1" spans="2:18" s="15" customFormat="1" ht="14.25" hidden="1" x14ac:dyDescent="0.2">
      <c r="C1" s="16"/>
      <c r="F1" s="53"/>
      <c r="G1" s="54"/>
      <c r="H1" s="54"/>
    </row>
    <row r="2" spans="2:18" s="15" customFormat="1" ht="15.75" customHeight="1" x14ac:dyDescent="0.2">
      <c r="B2" s="107"/>
      <c r="C2" s="108"/>
      <c r="D2" s="109" t="s">
        <v>0</v>
      </c>
      <c r="E2" s="109"/>
      <c r="F2" s="109"/>
      <c r="G2" s="109"/>
      <c r="H2" s="109"/>
      <c r="I2" s="109"/>
      <c r="J2" s="109"/>
      <c r="K2" s="109"/>
      <c r="L2" s="109"/>
      <c r="M2" s="109"/>
      <c r="N2" s="109"/>
      <c r="O2" s="109"/>
      <c r="P2" s="109"/>
      <c r="Q2" s="110" t="s">
        <v>1</v>
      </c>
      <c r="R2" s="110"/>
    </row>
    <row r="3" spans="2:18" s="15" customFormat="1" ht="15.75" customHeight="1" x14ac:dyDescent="0.2">
      <c r="B3" s="107"/>
      <c r="C3" s="108"/>
      <c r="D3" s="109" t="s">
        <v>2</v>
      </c>
      <c r="E3" s="109"/>
      <c r="F3" s="109"/>
      <c r="G3" s="109"/>
      <c r="H3" s="109"/>
      <c r="I3" s="109"/>
      <c r="J3" s="109"/>
      <c r="K3" s="109"/>
      <c r="L3" s="109"/>
      <c r="M3" s="109"/>
      <c r="N3" s="109"/>
      <c r="O3" s="109"/>
      <c r="P3" s="109"/>
      <c r="Q3" s="110" t="s">
        <v>3</v>
      </c>
      <c r="R3" s="110"/>
    </row>
    <row r="4" spans="2:18" s="15" customFormat="1" ht="16.5" customHeight="1" x14ac:dyDescent="0.2">
      <c r="B4" s="107"/>
      <c r="C4" s="108"/>
      <c r="D4" s="109" t="s">
        <v>4</v>
      </c>
      <c r="E4" s="109"/>
      <c r="F4" s="109"/>
      <c r="G4" s="109"/>
      <c r="H4" s="109"/>
      <c r="I4" s="109"/>
      <c r="J4" s="109"/>
      <c r="K4" s="109"/>
      <c r="L4" s="109"/>
      <c r="M4" s="109"/>
      <c r="N4" s="109"/>
      <c r="O4" s="109"/>
      <c r="P4" s="109"/>
      <c r="Q4" s="110" t="s">
        <v>5</v>
      </c>
      <c r="R4" s="110"/>
    </row>
    <row r="5" spans="2:18" s="15" customFormat="1" ht="14.1" customHeight="1" x14ac:dyDescent="0.2">
      <c r="B5" s="107"/>
      <c r="C5" s="108"/>
      <c r="D5" s="109"/>
      <c r="E5" s="109"/>
      <c r="F5" s="109"/>
      <c r="G5" s="109"/>
      <c r="H5" s="109"/>
      <c r="I5" s="109"/>
      <c r="J5" s="109"/>
      <c r="K5" s="109"/>
      <c r="L5" s="109"/>
      <c r="M5" s="109"/>
      <c r="N5" s="109"/>
      <c r="O5" s="109"/>
      <c r="P5" s="109"/>
      <c r="Q5" s="110" t="s">
        <v>51</v>
      </c>
      <c r="R5" s="110"/>
    </row>
    <row r="6" spans="2:18" ht="15" x14ac:dyDescent="0.25"/>
    <row r="7" spans="2:18" s="15" customFormat="1" ht="14.25" x14ac:dyDescent="0.2">
      <c r="C7" s="55" t="s">
        <v>7</v>
      </c>
      <c r="F7" s="53"/>
      <c r="G7" s="54"/>
      <c r="H7" s="54"/>
    </row>
    <row r="8" spans="2:18" s="15" customFormat="1" ht="6" customHeight="1" x14ac:dyDescent="0.2">
      <c r="F8" s="53"/>
      <c r="G8" s="54"/>
      <c r="H8" s="54"/>
    </row>
    <row r="9" spans="2:18" s="15" customFormat="1" ht="21.75" customHeight="1" x14ac:dyDescent="0.2">
      <c r="C9" s="111" t="s">
        <v>52</v>
      </c>
      <c r="D9" s="111"/>
      <c r="E9" s="112" t="s">
        <v>9</v>
      </c>
      <c r="F9" s="112"/>
      <c r="G9" s="54"/>
      <c r="H9" s="56"/>
      <c r="I9" s="113"/>
      <c r="J9" s="113"/>
    </row>
    <row r="10" spans="2:18" s="15" customFormat="1" ht="14.25" x14ac:dyDescent="0.2">
      <c r="F10" s="53"/>
      <c r="G10" s="54"/>
      <c r="H10" s="54"/>
    </row>
    <row r="11" spans="2:18" ht="15" customHeight="1" x14ac:dyDescent="0.25">
      <c r="C11" s="114" t="s">
        <v>10</v>
      </c>
      <c r="D11" s="114"/>
      <c r="E11" s="115" t="s">
        <v>11</v>
      </c>
      <c r="F11" s="115"/>
      <c r="G11" s="57"/>
      <c r="H11" s="114" t="s">
        <v>12</v>
      </c>
      <c r="I11" s="115" t="s">
        <v>53</v>
      </c>
      <c r="J11" s="115"/>
      <c r="K11" s="115"/>
      <c r="L11" s="115"/>
      <c r="M11" s="115"/>
      <c r="N11" s="115"/>
      <c r="O11" s="115"/>
      <c r="P11" s="115"/>
      <c r="Q11" s="115"/>
      <c r="R11" s="115"/>
    </row>
    <row r="12" spans="2:18" ht="15" customHeight="1" x14ac:dyDescent="0.25">
      <c r="B12" s="58"/>
      <c r="C12" s="114"/>
      <c r="D12" s="114"/>
      <c r="E12" s="115"/>
      <c r="F12" s="115"/>
      <c r="G12" s="57"/>
      <c r="H12" s="114"/>
      <c r="I12" s="115"/>
      <c r="J12" s="115"/>
      <c r="K12" s="115"/>
      <c r="L12" s="115"/>
      <c r="M12" s="115"/>
      <c r="N12" s="115"/>
      <c r="O12" s="115"/>
      <c r="P12" s="115"/>
      <c r="Q12" s="115"/>
      <c r="R12" s="115"/>
    </row>
    <row r="13" spans="2:18" ht="15" x14ac:dyDescent="0.25"/>
    <row r="14" spans="2:18" ht="15" x14ac:dyDescent="0.25">
      <c r="C14" s="116" t="s">
        <v>13</v>
      </c>
      <c r="D14" s="116"/>
      <c r="E14" s="116"/>
      <c r="F14" s="116"/>
      <c r="G14" s="116"/>
      <c r="H14" s="116"/>
      <c r="I14" s="116"/>
      <c r="J14" s="116"/>
      <c r="K14" s="116"/>
      <c r="L14" s="116"/>
      <c r="M14" s="116"/>
      <c r="N14" s="116"/>
      <c r="O14" s="116"/>
      <c r="P14" s="116"/>
      <c r="Q14" s="116"/>
      <c r="R14" s="116"/>
    </row>
    <row r="15" spans="2:18" ht="267.75" customHeight="1" x14ac:dyDescent="0.25">
      <c r="C15" s="117" t="s">
        <v>54</v>
      </c>
      <c r="D15" s="117"/>
      <c r="E15" s="117"/>
      <c r="F15" s="117"/>
      <c r="G15" s="117"/>
      <c r="H15" s="117"/>
      <c r="I15" s="117"/>
      <c r="J15" s="117"/>
      <c r="K15" s="117"/>
      <c r="L15" s="117"/>
      <c r="M15" s="117"/>
      <c r="N15" s="117"/>
      <c r="O15" s="117"/>
      <c r="P15" s="117"/>
      <c r="Q15" s="117"/>
      <c r="R15" s="117"/>
    </row>
    <row r="16" spans="2:18" ht="15" x14ac:dyDescent="0.25"/>
    <row r="17" spans="2:18" ht="29.25" customHeight="1" x14ac:dyDescent="0.25">
      <c r="C17" s="116" t="s">
        <v>55</v>
      </c>
      <c r="D17" s="116"/>
      <c r="E17" s="116"/>
      <c r="F17" s="116"/>
      <c r="G17" s="116"/>
      <c r="H17" s="116"/>
      <c r="I17" s="116"/>
      <c r="J17" s="59"/>
      <c r="K17" s="118" t="s">
        <v>56</v>
      </c>
      <c r="L17" s="118"/>
      <c r="M17" s="118"/>
      <c r="N17" s="118"/>
      <c r="O17" s="118"/>
      <c r="P17" s="118"/>
      <c r="Q17" s="118"/>
      <c r="R17" s="118"/>
    </row>
    <row r="18" spans="2:18" ht="173.25" customHeight="1" x14ac:dyDescent="0.25">
      <c r="C18" s="117" t="s">
        <v>57</v>
      </c>
      <c r="D18" s="117"/>
      <c r="E18" s="117"/>
      <c r="F18" s="117"/>
      <c r="G18" s="117"/>
      <c r="H18" s="117"/>
      <c r="I18" s="117"/>
      <c r="K18" s="117" t="s">
        <v>58</v>
      </c>
      <c r="L18" s="117"/>
      <c r="M18" s="117"/>
      <c r="N18" s="117"/>
      <c r="O18" s="117"/>
      <c r="P18" s="117"/>
      <c r="Q18" s="117"/>
      <c r="R18" s="117"/>
    </row>
    <row r="19" spans="2:18" ht="15" x14ac:dyDescent="0.25"/>
    <row r="20" spans="2:18" ht="31.5" customHeight="1" x14ac:dyDescent="0.25">
      <c r="C20" s="119" t="s">
        <v>59</v>
      </c>
      <c r="D20" s="6" t="s">
        <v>60</v>
      </c>
      <c r="E20" s="6" t="s">
        <v>61</v>
      </c>
      <c r="F20" s="120" t="s">
        <v>62</v>
      </c>
      <c r="G20" s="121" t="s">
        <v>63</v>
      </c>
      <c r="H20" s="121" t="s">
        <v>22</v>
      </c>
      <c r="I20" s="6" t="s">
        <v>24</v>
      </c>
      <c r="J20" s="6" t="s">
        <v>64</v>
      </c>
      <c r="K20" s="6"/>
      <c r="L20" s="6" t="s">
        <v>37</v>
      </c>
      <c r="M20" s="6"/>
      <c r="N20" s="6" t="s">
        <v>38</v>
      </c>
      <c r="O20" s="6"/>
      <c r="P20" s="6" t="s">
        <v>39</v>
      </c>
      <c r="Q20" s="6"/>
      <c r="R20" s="6" t="s">
        <v>65</v>
      </c>
    </row>
    <row r="21" spans="2:18" ht="66.75" customHeight="1" x14ac:dyDescent="0.25">
      <c r="B21" s="60"/>
      <c r="C21" s="119"/>
      <c r="D21" s="6"/>
      <c r="E21" s="6"/>
      <c r="F21" s="120"/>
      <c r="G21" s="121"/>
      <c r="H21" s="121"/>
      <c r="I21" s="6"/>
      <c r="J21" s="27" t="s">
        <v>42</v>
      </c>
      <c r="K21" s="27" t="s">
        <v>43</v>
      </c>
      <c r="L21" s="27" t="s">
        <v>42</v>
      </c>
      <c r="M21" s="27" t="s">
        <v>43</v>
      </c>
      <c r="N21" s="27" t="s">
        <v>42</v>
      </c>
      <c r="O21" s="27" t="s">
        <v>43</v>
      </c>
      <c r="P21" s="27" t="s">
        <v>42</v>
      </c>
      <c r="Q21" s="27" t="s">
        <v>43</v>
      </c>
      <c r="R21" s="6"/>
    </row>
    <row r="22" spans="2:18" ht="24.75" customHeight="1" x14ac:dyDescent="0.25">
      <c r="C22" s="61">
        <v>1</v>
      </c>
      <c r="D22" s="62"/>
      <c r="E22" s="63"/>
      <c r="F22" s="64" t="str">
        <f t="shared" ref="F22:F53" si="0">+IFERROR((H22/E22)-1,"-")</f>
        <v>-</v>
      </c>
      <c r="G22" s="65">
        <f t="shared" ref="G22:G53" si="1">ROUND(E22*80%,0)</f>
        <v>0</v>
      </c>
      <c r="H22" s="66"/>
      <c r="I22" s="67" t="str">
        <f t="shared" ref="I22:I53" si="2">IF(H22&lt;G22,"OFERTA CON PRECIO ARTIFICIALMENTE BAJO","VALOR MÍNIMO ACEPTABLE")</f>
        <v>VALOR MÍNIMO ACEPTABLE</v>
      </c>
      <c r="J22" s="68"/>
      <c r="K22" s="47" t="str">
        <f t="shared" ref="K22:K53" si="3">IFERROR(J22/H22,"%")</f>
        <v>%</v>
      </c>
      <c r="L22" s="68"/>
      <c r="M22" s="47" t="str">
        <f t="shared" ref="M22:M53" si="4">IFERROR(L22/H22,"%")</f>
        <v>%</v>
      </c>
      <c r="N22" s="68"/>
      <c r="O22" s="47" t="str">
        <f t="shared" ref="O22:O53" si="5">IFERROR(N22/H22,"%")</f>
        <v>%</v>
      </c>
      <c r="P22" s="68"/>
      <c r="Q22" s="47" t="str">
        <f t="shared" ref="Q22:Q53" si="6">IFERROR(P22/H22,"%")</f>
        <v>%</v>
      </c>
      <c r="R22" s="69">
        <f t="shared" ref="R22:R53" si="7">H22-J22-L22-N22-P22</f>
        <v>0</v>
      </c>
    </row>
    <row r="23" spans="2:18" ht="24.75" customHeight="1" x14ac:dyDescent="0.25">
      <c r="C23" s="61">
        <v>2</v>
      </c>
      <c r="D23" s="70"/>
      <c r="E23" s="71"/>
      <c r="F23" s="64" t="str">
        <f t="shared" si="0"/>
        <v>-</v>
      </c>
      <c r="G23" s="65">
        <f t="shared" si="1"/>
        <v>0</v>
      </c>
      <c r="H23" s="72"/>
      <c r="I23" s="67" t="str">
        <f t="shared" si="2"/>
        <v>VALOR MÍNIMO ACEPTABLE</v>
      </c>
      <c r="J23" s="68"/>
      <c r="K23" s="47" t="str">
        <f t="shared" si="3"/>
        <v>%</v>
      </c>
      <c r="L23" s="68"/>
      <c r="M23" s="47" t="str">
        <f t="shared" si="4"/>
        <v>%</v>
      </c>
      <c r="N23" s="68"/>
      <c r="O23" s="47" t="str">
        <f t="shared" si="5"/>
        <v>%</v>
      </c>
      <c r="P23" s="68"/>
      <c r="Q23" s="47" t="str">
        <f t="shared" si="6"/>
        <v>%</v>
      </c>
      <c r="R23" s="69">
        <f t="shared" si="7"/>
        <v>0</v>
      </c>
    </row>
    <row r="24" spans="2:18" ht="24.75" customHeight="1" x14ac:dyDescent="0.25">
      <c r="C24" s="61">
        <v>3</v>
      </c>
      <c r="D24" s="70"/>
      <c r="E24" s="71"/>
      <c r="F24" s="64" t="str">
        <f t="shared" si="0"/>
        <v>-</v>
      </c>
      <c r="G24" s="65">
        <f t="shared" si="1"/>
        <v>0</v>
      </c>
      <c r="H24" s="72"/>
      <c r="I24" s="67" t="str">
        <f t="shared" si="2"/>
        <v>VALOR MÍNIMO ACEPTABLE</v>
      </c>
      <c r="J24" s="68"/>
      <c r="K24" s="47" t="str">
        <f t="shared" si="3"/>
        <v>%</v>
      </c>
      <c r="L24" s="68"/>
      <c r="M24" s="47" t="str">
        <f t="shared" si="4"/>
        <v>%</v>
      </c>
      <c r="N24" s="68"/>
      <c r="O24" s="47" t="str">
        <f t="shared" si="5"/>
        <v>%</v>
      </c>
      <c r="P24" s="68"/>
      <c r="Q24" s="47" t="str">
        <f t="shared" si="6"/>
        <v>%</v>
      </c>
      <c r="R24" s="69">
        <f t="shared" si="7"/>
        <v>0</v>
      </c>
    </row>
    <row r="25" spans="2:18" ht="24.75" customHeight="1" x14ac:dyDescent="0.25">
      <c r="C25" s="61">
        <v>4</v>
      </c>
      <c r="D25" s="70"/>
      <c r="E25" s="71"/>
      <c r="F25" s="64" t="str">
        <f t="shared" si="0"/>
        <v>-</v>
      </c>
      <c r="G25" s="65">
        <f t="shared" si="1"/>
        <v>0</v>
      </c>
      <c r="H25" s="72"/>
      <c r="I25" s="67" t="str">
        <f t="shared" si="2"/>
        <v>VALOR MÍNIMO ACEPTABLE</v>
      </c>
      <c r="J25" s="68"/>
      <c r="K25" s="47" t="str">
        <f t="shared" si="3"/>
        <v>%</v>
      </c>
      <c r="L25" s="68"/>
      <c r="M25" s="47" t="str">
        <f t="shared" si="4"/>
        <v>%</v>
      </c>
      <c r="N25" s="68"/>
      <c r="O25" s="47" t="str">
        <f t="shared" si="5"/>
        <v>%</v>
      </c>
      <c r="P25" s="68"/>
      <c r="Q25" s="47" t="str">
        <f t="shared" si="6"/>
        <v>%</v>
      </c>
      <c r="R25" s="69">
        <f t="shared" si="7"/>
        <v>0</v>
      </c>
    </row>
    <row r="26" spans="2:18" ht="24.75" customHeight="1" x14ac:dyDescent="0.25">
      <c r="C26" s="61">
        <v>5</v>
      </c>
      <c r="D26" s="70"/>
      <c r="E26" s="71"/>
      <c r="F26" s="64" t="str">
        <f t="shared" si="0"/>
        <v>-</v>
      </c>
      <c r="G26" s="65">
        <f t="shared" si="1"/>
        <v>0</v>
      </c>
      <c r="H26" s="72"/>
      <c r="I26" s="67" t="str">
        <f t="shared" si="2"/>
        <v>VALOR MÍNIMO ACEPTABLE</v>
      </c>
      <c r="J26" s="68"/>
      <c r="K26" s="47" t="str">
        <f t="shared" si="3"/>
        <v>%</v>
      </c>
      <c r="L26" s="68"/>
      <c r="M26" s="47" t="str">
        <f t="shared" si="4"/>
        <v>%</v>
      </c>
      <c r="N26" s="68"/>
      <c r="O26" s="47" t="str">
        <f t="shared" si="5"/>
        <v>%</v>
      </c>
      <c r="P26" s="68"/>
      <c r="Q26" s="47" t="str">
        <f t="shared" si="6"/>
        <v>%</v>
      </c>
      <c r="R26" s="69">
        <f t="shared" si="7"/>
        <v>0</v>
      </c>
    </row>
    <row r="27" spans="2:18" ht="24.75" customHeight="1" x14ac:dyDescent="0.25">
      <c r="C27" s="61">
        <v>6</v>
      </c>
      <c r="D27" s="70"/>
      <c r="E27" s="71"/>
      <c r="F27" s="64" t="str">
        <f t="shared" si="0"/>
        <v>-</v>
      </c>
      <c r="G27" s="65">
        <f t="shared" si="1"/>
        <v>0</v>
      </c>
      <c r="H27" s="72"/>
      <c r="I27" s="67" t="str">
        <f t="shared" si="2"/>
        <v>VALOR MÍNIMO ACEPTABLE</v>
      </c>
      <c r="J27" s="68"/>
      <c r="K27" s="47" t="str">
        <f t="shared" si="3"/>
        <v>%</v>
      </c>
      <c r="L27" s="68"/>
      <c r="M27" s="47" t="str">
        <f t="shared" si="4"/>
        <v>%</v>
      </c>
      <c r="N27" s="68"/>
      <c r="O27" s="47" t="str">
        <f t="shared" si="5"/>
        <v>%</v>
      </c>
      <c r="P27" s="68"/>
      <c r="Q27" s="47" t="str">
        <f t="shared" si="6"/>
        <v>%</v>
      </c>
      <c r="R27" s="69">
        <f t="shared" si="7"/>
        <v>0</v>
      </c>
    </row>
    <row r="28" spans="2:18" ht="24.75" customHeight="1" x14ac:dyDescent="0.25">
      <c r="C28" s="61">
        <v>7</v>
      </c>
      <c r="D28" s="70"/>
      <c r="E28" s="71"/>
      <c r="F28" s="64" t="str">
        <f t="shared" si="0"/>
        <v>-</v>
      </c>
      <c r="G28" s="65">
        <f t="shared" si="1"/>
        <v>0</v>
      </c>
      <c r="H28" s="72"/>
      <c r="I28" s="67" t="str">
        <f t="shared" si="2"/>
        <v>VALOR MÍNIMO ACEPTABLE</v>
      </c>
      <c r="J28" s="68"/>
      <c r="K28" s="47" t="str">
        <f t="shared" si="3"/>
        <v>%</v>
      </c>
      <c r="L28" s="68"/>
      <c r="M28" s="47" t="str">
        <f t="shared" si="4"/>
        <v>%</v>
      </c>
      <c r="N28" s="68"/>
      <c r="O28" s="47" t="str">
        <f t="shared" si="5"/>
        <v>%</v>
      </c>
      <c r="P28" s="68"/>
      <c r="Q28" s="47" t="str">
        <f t="shared" si="6"/>
        <v>%</v>
      </c>
      <c r="R28" s="69">
        <f t="shared" si="7"/>
        <v>0</v>
      </c>
    </row>
    <row r="29" spans="2:18" ht="24.75" customHeight="1" x14ac:dyDescent="0.25">
      <c r="C29" s="61">
        <v>8</v>
      </c>
      <c r="D29" s="70"/>
      <c r="E29" s="71"/>
      <c r="F29" s="64" t="str">
        <f t="shared" si="0"/>
        <v>-</v>
      </c>
      <c r="G29" s="65">
        <f t="shared" si="1"/>
        <v>0</v>
      </c>
      <c r="H29" s="72"/>
      <c r="I29" s="67" t="str">
        <f t="shared" si="2"/>
        <v>VALOR MÍNIMO ACEPTABLE</v>
      </c>
      <c r="J29" s="68"/>
      <c r="K29" s="47" t="str">
        <f t="shared" si="3"/>
        <v>%</v>
      </c>
      <c r="L29" s="68"/>
      <c r="M29" s="47" t="str">
        <f t="shared" si="4"/>
        <v>%</v>
      </c>
      <c r="N29" s="68"/>
      <c r="O29" s="47" t="str">
        <f t="shared" si="5"/>
        <v>%</v>
      </c>
      <c r="P29" s="68"/>
      <c r="Q29" s="47" t="str">
        <f t="shared" si="6"/>
        <v>%</v>
      </c>
      <c r="R29" s="69">
        <f t="shared" si="7"/>
        <v>0</v>
      </c>
    </row>
    <row r="30" spans="2:18" ht="24.75" customHeight="1" x14ac:dyDescent="0.25">
      <c r="C30" s="61">
        <v>9</v>
      </c>
      <c r="D30" s="70"/>
      <c r="E30" s="71"/>
      <c r="F30" s="64" t="str">
        <f t="shared" si="0"/>
        <v>-</v>
      </c>
      <c r="G30" s="65">
        <f t="shared" si="1"/>
        <v>0</v>
      </c>
      <c r="H30" s="72"/>
      <c r="I30" s="67" t="str">
        <f t="shared" si="2"/>
        <v>VALOR MÍNIMO ACEPTABLE</v>
      </c>
      <c r="J30" s="68"/>
      <c r="K30" s="47" t="str">
        <f t="shared" si="3"/>
        <v>%</v>
      </c>
      <c r="L30" s="68"/>
      <c r="M30" s="47" t="str">
        <f t="shared" si="4"/>
        <v>%</v>
      </c>
      <c r="N30" s="68"/>
      <c r="O30" s="47" t="str">
        <f t="shared" si="5"/>
        <v>%</v>
      </c>
      <c r="P30" s="68"/>
      <c r="Q30" s="47" t="str">
        <f t="shared" si="6"/>
        <v>%</v>
      </c>
      <c r="R30" s="69">
        <f t="shared" si="7"/>
        <v>0</v>
      </c>
    </row>
    <row r="31" spans="2:18" ht="24.75" customHeight="1" x14ac:dyDescent="0.25">
      <c r="C31" s="61">
        <v>10</v>
      </c>
      <c r="D31" s="70"/>
      <c r="E31" s="71"/>
      <c r="F31" s="64" t="str">
        <f t="shared" si="0"/>
        <v>-</v>
      </c>
      <c r="G31" s="65">
        <f t="shared" si="1"/>
        <v>0</v>
      </c>
      <c r="H31" s="72"/>
      <c r="I31" s="67" t="str">
        <f t="shared" si="2"/>
        <v>VALOR MÍNIMO ACEPTABLE</v>
      </c>
      <c r="J31" s="68"/>
      <c r="K31" s="47" t="str">
        <f t="shared" si="3"/>
        <v>%</v>
      </c>
      <c r="L31" s="68"/>
      <c r="M31" s="47" t="str">
        <f t="shared" si="4"/>
        <v>%</v>
      </c>
      <c r="N31" s="68"/>
      <c r="O31" s="47" t="str">
        <f t="shared" si="5"/>
        <v>%</v>
      </c>
      <c r="P31" s="68"/>
      <c r="Q31" s="47" t="str">
        <f t="shared" si="6"/>
        <v>%</v>
      </c>
      <c r="R31" s="69">
        <f t="shared" si="7"/>
        <v>0</v>
      </c>
    </row>
    <row r="32" spans="2:18" ht="24.75" customHeight="1" x14ac:dyDescent="0.25">
      <c r="C32" s="61">
        <v>11</v>
      </c>
      <c r="D32" s="70"/>
      <c r="E32" s="71"/>
      <c r="F32" s="64" t="str">
        <f t="shared" si="0"/>
        <v>-</v>
      </c>
      <c r="G32" s="65">
        <f t="shared" si="1"/>
        <v>0</v>
      </c>
      <c r="H32" s="72"/>
      <c r="I32" s="67" t="str">
        <f t="shared" si="2"/>
        <v>VALOR MÍNIMO ACEPTABLE</v>
      </c>
      <c r="J32" s="68"/>
      <c r="K32" s="47" t="str">
        <f t="shared" si="3"/>
        <v>%</v>
      </c>
      <c r="L32" s="68"/>
      <c r="M32" s="47" t="str">
        <f t="shared" si="4"/>
        <v>%</v>
      </c>
      <c r="N32" s="68"/>
      <c r="O32" s="47" t="str">
        <f t="shared" si="5"/>
        <v>%</v>
      </c>
      <c r="P32" s="68"/>
      <c r="Q32" s="47" t="str">
        <f t="shared" si="6"/>
        <v>%</v>
      </c>
      <c r="R32" s="69">
        <f t="shared" si="7"/>
        <v>0</v>
      </c>
    </row>
    <row r="33" spans="3:18" ht="24.75" customHeight="1" x14ac:dyDescent="0.25">
      <c r="C33" s="61">
        <v>12</v>
      </c>
      <c r="D33" s="70"/>
      <c r="E33" s="71"/>
      <c r="F33" s="64" t="str">
        <f t="shared" si="0"/>
        <v>-</v>
      </c>
      <c r="G33" s="65">
        <f t="shared" si="1"/>
        <v>0</v>
      </c>
      <c r="H33" s="72"/>
      <c r="I33" s="67" t="str">
        <f t="shared" si="2"/>
        <v>VALOR MÍNIMO ACEPTABLE</v>
      </c>
      <c r="J33" s="68"/>
      <c r="K33" s="47" t="str">
        <f t="shared" si="3"/>
        <v>%</v>
      </c>
      <c r="L33" s="68"/>
      <c r="M33" s="47" t="str">
        <f t="shared" si="4"/>
        <v>%</v>
      </c>
      <c r="N33" s="68"/>
      <c r="O33" s="47" t="str">
        <f t="shared" si="5"/>
        <v>%</v>
      </c>
      <c r="P33" s="68"/>
      <c r="Q33" s="47" t="str">
        <f t="shared" si="6"/>
        <v>%</v>
      </c>
      <c r="R33" s="69">
        <f t="shared" si="7"/>
        <v>0</v>
      </c>
    </row>
    <row r="34" spans="3:18" ht="24.75" customHeight="1" x14ac:dyDescent="0.25">
      <c r="C34" s="61">
        <v>13</v>
      </c>
      <c r="D34" s="70"/>
      <c r="E34" s="71"/>
      <c r="F34" s="64" t="str">
        <f t="shared" si="0"/>
        <v>-</v>
      </c>
      <c r="G34" s="65">
        <f t="shared" si="1"/>
        <v>0</v>
      </c>
      <c r="H34" s="72"/>
      <c r="I34" s="67" t="str">
        <f t="shared" si="2"/>
        <v>VALOR MÍNIMO ACEPTABLE</v>
      </c>
      <c r="J34" s="68"/>
      <c r="K34" s="47" t="str">
        <f t="shared" si="3"/>
        <v>%</v>
      </c>
      <c r="L34" s="68"/>
      <c r="M34" s="47" t="str">
        <f t="shared" si="4"/>
        <v>%</v>
      </c>
      <c r="N34" s="68"/>
      <c r="O34" s="47" t="str">
        <f t="shared" si="5"/>
        <v>%</v>
      </c>
      <c r="P34" s="68"/>
      <c r="Q34" s="47" t="str">
        <f t="shared" si="6"/>
        <v>%</v>
      </c>
      <c r="R34" s="69">
        <f t="shared" si="7"/>
        <v>0</v>
      </c>
    </row>
    <row r="35" spans="3:18" ht="24.75" customHeight="1" x14ac:dyDescent="0.25">
      <c r="C35" s="61">
        <v>14</v>
      </c>
      <c r="D35" s="70"/>
      <c r="E35" s="71"/>
      <c r="F35" s="64" t="str">
        <f t="shared" si="0"/>
        <v>-</v>
      </c>
      <c r="G35" s="65">
        <f t="shared" si="1"/>
        <v>0</v>
      </c>
      <c r="H35" s="72"/>
      <c r="I35" s="67" t="str">
        <f t="shared" si="2"/>
        <v>VALOR MÍNIMO ACEPTABLE</v>
      </c>
      <c r="J35" s="68"/>
      <c r="K35" s="47" t="str">
        <f t="shared" si="3"/>
        <v>%</v>
      </c>
      <c r="L35" s="68"/>
      <c r="M35" s="47" t="str">
        <f t="shared" si="4"/>
        <v>%</v>
      </c>
      <c r="N35" s="68"/>
      <c r="O35" s="47" t="str">
        <f t="shared" si="5"/>
        <v>%</v>
      </c>
      <c r="P35" s="68"/>
      <c r="Q35" s="47" t="str">
        <f t="shared" si="6"/>
        <v>%</v>
      </c>
      <c r="R35" s="69">
        <f t="shared" si="7"/>
        <v>0</v>
      </c>
    </row>
    <row r="36" spans="3:18" ht="24.75" customHeight="1" x14ac:dyDescent="0.25">
      <c r="C36" s="61">
        <v>15</v>
      </c>
      <c r="D36" s="70"/>
      <c r="E36" s="71"/>
      <c r="F36" s="64" t="str">
        <f t="shared" si="0"/>
        <v>-</v>
      </c>
      <c r="G36" s="65">
        <f t="shared" si="1"/>
        <v>0</v>
      </c>
      <c r="H36" s="72"/>
      <c r="I36" s="67" t="str">
        <f t="shared" si="2"/>
        <v>VALOR MÍNIMO ACEPTABLE</v>
      </c>
      <c r="J36" s="68"/>
      <c r="K36" s="47" t="str">
        <f t="shared" si="3"/>
        <v>%</v>
      </c>
      <c r="L36" s="68"/>
      <c r="M36" s="47" t="str">
        <f t="shared" si="4"/>
        <v>%</v>
      </c>
      <c r="N36" s="68"/>
      <c r="O36" s="47" t="str">
        <f t="shared" si="5"/>
        <v>%</v>
      </c>
      <c r="P36" s="68"/>
      <c r="Q36" s="47" t="str">
        <f t="shared" si="6"/>
        <v>%</v>
      </c>
      <c r="R36" s="69">
        <f t="shared" si="7"/>
        <v>0</v>
      </c>
    </row>
    <row r="37" spans="3:18" ht="24.75" customHeight="1" x14ac:dyDescent="0.25">
      <c r="C37" s="61">
        <v>16</v>
      </c>
      <c r="D37" s="70"/>
      <c r="E37" s="71"/>
      <c r="F37" s="64" t="str">
        <f t="shared" si="0"/>
        <v>-</v>
      </c>
      <c r="G37" s="65">
        <f t="shared" si="1"/>
        <v>0</v>
      </c>
      <c r="H37" s="72"/>
      <c r="I37" s="67" t="str">
        <f t="shared" si="2"/>
        <v>VALOR MÍNIMO ACEPTABLE</v>
      </c>
      <c r="J37" s="68"/>
      <c r="K37" s="47" t="str">
        <f t="shared" si="3"/>
        <v>%</v>
      </c>
      <c r="L37" s="68"/>
      <c r="M37" s="47" t="str">
        <f t="shared" si="4"/>
        <v>%</v>
      </c>
      <c r="N37" s="68"/>
      <c r="O37" s="47" t="str">
        <f t="shared" si="5"/>
        <v>%</v>
      </c>
      <c r="P37" s="68"/>
      <c r="Q37" s="47" t="str">
        <f t="shared" si="6"/>
        <v>%</v>
      </c>
      <c r="R37" s="69">
        <f t="shared" si="7"/>
        <v>0</v>
      </c>
    </row>
    <row r="38" spans="3:18" ht="24.75" customHeight="1" x14ac:dyDescent="0.25">
      <c r="C38" s="61">
        <v>17</v>
      </c>
      <c r="D38" s="70"/>
      <c r="E38" s="71"/>
      <c r="F38" s="64" t="str">
        <f t="shared" si="0"/>
        <v>-</v>
      </c>
      <c r="G38" s="65">
        <f t="shared" si="1"/>
        <v>0</v>
      </c>
      <c r="H38" s="72"/>
      <c r="I38" s="67" t="str">
        <f t="shared" si="2"/>
        <v>VALOR MÍNIMO ACEPTABLE</v>
      </c>
      <c r="J38" s="68"/>
      <c r="K38" s="47" t="str">
        <f t="shared" si="3"/>
        <v>%</v>
      </c>
      <c r="L38" s="68"/>
      <c r="M38" s="47" t="str">
        <f t="shared" si="4"/>
        <v>%</v>
      </c>
      <c r="N38" s="68"/>
      <c r="O38" s="47" t="str">
        <f t="shared" si="5"/>
        <v>%</v>
      </c>
      <c r="P38" s="68"/>
      <c r="Q38" s="47" t="str">
        <f t="shared" si="6"/>
        <v>%</v>
      </c>
      <c r="R38" s="69">
        <f t="shared" si="7"/>
        <v>0</v>
      </c>
    </row>
    <row r="39" spans="3:18" ht="24.75" customHeight="1" x14ac:dyDescent="0.25">
      <c r="C39" s="61">
        <v>18</v>
      </c>
      <c r="D39" s="70"/>
      <c r="E39" s="71"/>
      <c r="F39" s="64" t="str">
        <f t="shared" si="0"/>
        <v>-</v>
      </c>
      <c r="G39" s="65">
        <f t="shared" si="1"/>
        <v>0</v>
      </c>
      <c r="H39" s="72"/>
      <c r="I39" s="67" t="str">
        <f t="shared" si="2"/>
        <v>VALOR MÍNIMO ACEPTABLE</v>
      </c>
      <c r="J39" s="68"/>
      <c r="K39" s="47" t="str">
        <f t="shared" si="3"/>
        <v>%</v>
      </c>
      <c r="L39" s="68"/>
      <c r="M39" s="47" t="str">
        <f t="shared" si="4"/>
        <v>%</v>
      </c>
      <c r="N39" s="68"/>
      <c r="O39" s="47" t="str">
        <f t="shared" si="5"/>
        <v>%</v>
      </c>
      <c r="P39" s="68"/>
      <c r="Q39" s="47" t="str">
        <f t="shared" si="6"/>
        <v>%</v>
      </c>
      <c r="R39" s="69">
        <f t="shared" si="7"/>
        <v>0</v>
      </c>
    </row>
    <row r="40" spans="3:18" ht="24.75" customHeight="1" x14ac:dyDescent="0.25">
      <c r="C40" s="61">
        <v>19</v>
      </c>
      <c r="D40" s="70"/>
      <c r="E40" s="71"/>
      <c r="F40" s="64" t="str">
        <f t="shared" si="0"/>
        <v>-</v>
      </c>
      <c r="G40" s="65">
        <f t="shared" si="1"/>
        <v>0</v>
      </c>
      <c r="H40" s="72"/>
      <c r="I40" s="67" t="str">
        <f t="shared" si="2"/>
        <v>VALOR MÍNIMO ACEPTABLE</v>
      </c>
      <c r="J40" s="68"/>
      <c r="K40" s="47" t="str">
        <f t="shared" si="3"/>
        <v>%</v>
      </c>
      <c r="L40" s="68"/>
      <c r="M40" s="47" t="str">
        <f t="shared" si="4"/>
        <v>%</v>
      </c>
      <c r="N40" s="68"/>
      <c r="O40" s="47" t="str">
        <f t="shared" si="5"/>
        <v>%</v>
      </c>
      <c r="P40" s="68"/>
      <c r="Q40" s="47" t="str">
        <f t="shared" si="6"/>
        <v>%</v>
      </c>
      <c r="R40" s="69">
        <f t="shared" si="7"/>
        <v>0</v>
      </c>
    </row>
    <row r="41" spans="3:18" ht="24.75" customHeight="1" x14ac:dyDescent="0.25">
      <c r="C41" s="61">
        <v>20</v>
      </c>
      <c r="D41" s="70"/>
      <c r="E41" s="71"/>
      <c r="F41" s="64" t="str">
        <f t="shared" si="0"/>
        <v>-</v>
      </c>
      <c r="G41" s="65">
        <f t="shared" si="1"/>
        <v>0</v>
      </c>
      <c r="H41" s="72"/>
      <c r="I41" s="67" t="str">
        <f t="shared" si="2"/>
        <v>VALOR MÍNIMO ACEPTABLE</v>
      </c>
      <c r="J41" s="68"/>
      <c r="K41" s="47" t="str">
        <f t="shared" si="3"/>
        <v>%</v>
      </c>
      <c r="L41" s="68"/>
      <c r="M41" s="47" t="str">
        <f t="shared" si="4"/>
        <v>%</v>
      </c>
      <c r="N41" s="68"/>
      <c r="O41" s="47" t="str">
        <f t="shared" si="5"/>
        <v>%</v>
      </c>
      <c r="P41" s="68"/>
      <c r="Q41" s="47" t="str">
        <f t="shared" si="6"/>
        <v>%</v>
      </c>
      <c r="R41" s="69">
        <f t="shared" si="7"/>
        <v>0</v>
      </c>
    </row>
    <row r="42" spans="3:18" ht="24.75" customHeight="1" x14ac:dyDescent="0.25">
      <c r="C42" s="61">
        <v>21</v>
      </c>
      <c r="D42" s="70"/>
      <c r="E42" s="71"/>
      <c r="F42" s="64" t="str">
        <f t="shared" si="0"/>
        <v>-</v>
      </c>
      <c r="G42" s="65">
        <f t="shared" si="1"/>
        <v>0</v>
      </c>
      <c r="H42" s="72"/>
      <c r="I42" s="67" t="str">
        <f t="shared" si="2"/>
        <v>VALOR MÍNIMO ACEPTABLE</v>
      </c>
      <c r="J42" s="68"/>
      <c r="K42" s="47" t="str">
        <f t="shared" si="3"/>
        <v>%</v>
      </c>
      <c r="L42" s="68"/>
      <c r="M42" s="47" t="str">
        <f t="shared" si="4"/>
        <v>%</v>
      </c>
      <c r="N42" s="68"/>
      <c r="O42" s="47" t="str">
        <f t="shared" si="5"/>
        <v>%</v>
      </c>
      <c r="P42" s="68"/>
      <c r="Q42" s="47" t="str">
        <f t="shared" si="6"/>
        <v>%</v>
      </c>
      <c r="R42" s="69">
        <f t="shared" si="7"/>
        <v>0</v>
      </c>
    </row>
    <row r="43" spans="3:18" ht="24.75" customHeight="1" x14ac:dyDescent="0.25">
      <c r="C43" s="61">
        <v>22</v>
      </c>
      <c r="D43" s="70"/>
      <c r="E43" s="71"/>
      <c r="F43" s="64" t="str">
        <f t="shared" si="0"/>
        <v>-</v>
      </c>
      <c r="G43" s="65">
        <f t="shared" si="1"/>
        <v>0</v>
      </c>
      <c r="H43" s="72"/>
      <c r="I43" s="67" t="str">
        <f t="shared" si="2"/>
        <v>VALOR MÍNIMO ACEPTABLE</v>
      </c>
      <c r="J43" s="68"/>
      <c r="K43" s="47" t="str">
        <f t="shared" si="3"/>
        <v>%</v>
      </c>
      <c r="L43" s="68"/>
      <c r="M43" s="47" t="str">
        <f t="shared" si="4"/>
        <v>%</v>
      </c>
      <c r="N43" s="68"/>
      <c r="O43" s="47" t="str">
        <f t="shared" si="5"/>
        <v>%</v>
      </c>
      <c r="P43" s="68"/>
      <c r="Q43" s="47" t="str">
        <f t="shared" si="6"/>
        <v>%</v>
      </c>
      <c r="R43" s="69">
        <f t="shared" si="7"/>
        <v>0</v>
      </c>
    </row>
    <row r="44" spans="3:18" ht="24.75" customHeight="1" x14ac:dyDescent="0.25">
      <c r="C44" s="61">
        <v>23</v>
      </c>
      <c r="D44" s="70"/>
      <c r="E44" s="71"/>
      <c r="F44" s="64" t="str">
        <f t="shared" si="0"/>
        <v>-</v>
      </c>
      <c r="G44" s="65">
        <f t="shared" si="1"/>
        <v>0</v>
      </c>
      <c r="H44" s="72"/>
      <c r="I44" s="67" t="str">
        <f t="shared" si="2"/>
        <v>VALOR MÍNIMO ACEPTABLE</v>
      </c>
      <c r="J44" s="68"/>
      <c r="K44" s="47" t="str">
        <f t="shared" si="3"/>
        <v>%</v>
      </c>
      <c r="L44" s="68"/>
      <c r="M44" s="47" t="str">
        <f t="shared" si="4"/>
        <v>%</v>
      </c>
      <c r="N44" s="68"/>
      <c r="O44" s="47" t="str">
        <f t="shared" si="5"/>
        <v>%</v>
      </c>
      <c r="P44" s="68"/>
      <c r="Q44" s="47" t="str">
        <f t="shared" si="6"/>
        <v>%</v>
      </c>
      <c r="R44" s="69">
        <f t="shared" si="7"/>
        <v>0</v>
      </c>
    </row>
    <row r="45" spans="3:18" ht="24.75" customHeight="1" x14ac:dyDescent="0.25">
      <c r="C45" s="61">
        <v>24</v>
      </c>
      <c r="D45" s="70"/>
      <c r="E45" s="71"/>
      <c r="F45" s="64" t="str">
        <f t="shared" si="0"/>
        <v>-</v>
      </c>
      <c r="G45" s="65">
        <f t="shared" si="1"/>
        <v>0</v>
      </c>
      <c r="H45" s="72"/>
      <c r="I45" s="67" t="str">
        <f t="shared" si="2"/>
        <v>VALOR MÍNIMO ACEPTABLE</v>
      </c>
      <c r="J45" s="68"/>
      <c r="K45" s="47" t="str">
        <f t="shared" si="3"/>
        <v>%</v>
      </c>
      <c r="L45" s="68"/>
      <c r="M45" s="47" t="str">
        <f t="shared" si="4"/>
        <v>%</v>
      </c>
      <c r="N45" s="68"/>
      <c r="O45" s="47" t="str">
        <f t="shared" si="5"/>
        <v>%</v>
      </c>
      <c r="P45" s="68"/>
      <c r="Q45" s="47" t="str">
        <f t="shared" si="6"/>
        <v>%</v>
      </c>
      <c r="R45" s="69">
        <f t="shared" si="7"/>
        <v>0</v>
      </c>
    </row>
    <row r="46" spans="3:18" ht="24.75" customHeight="1" x14ac:dyDescent="0.25">
      <c r="C46" s="61">
        <v>25</v>
      </c>
      <c r="D46" s="70"/>
      <c r="E46" s="71"/>
      <c r="F46" s="64" t="str">
        <f t="shared" si="0"/>
        <v>-</v>
      </c>
      <c r="G46" s="65">
        <f t="shared" si="1"/>
        <v>0</v>
      </c>
      <c r="H46" s="72"/>
      <c r="I46" s="67" t="str">
        <f t="shared" si="2"/>
        <v>VALOR MÍNIMO ACEPTABLE</v>
      </c>
      <c r="J46" s="68"/>
      <c r="K46" s="47" t="str">
        <f t="shared" si="3"/>
        <v>%</v>
      </c>
      <c r="L46" s="68"/>
      <c r="M46" s="47" t="str">
        <f t="shared" si="4"/>
        <v>%</v>
      </c>
      <c r="N46" s="68"/>
      <c r="O46" s="47" t="str">
        <f t="shared" si="5"/>
        <v>%</v>
      </c>
      <c r="P46" s="68"/>
      <c r="Q46" s="47" t="str">
        <f t="shared" si="6"/>
        <v>%</v>
      </c>
      <c r="R46" s="69">
        <f t="shared" si="7"/>
        <v>0</v>
      </c>
    </row>
    <row r="47" spans="3:18" ht="24.75" customHeight="1" x14ac:dyDescent="0.25">
      <c r="C47" s="61">
        <v>26</v>
      </c>
      <c r="D47" s="70"/>
      <c r="E47" s="71"/>
      <c r="F47" s="64" t="str">
        <f t="shared" si="0"/>
        <v>-</v>
      </c>
      <c r="G47" s="65">
        <f t="shared" si="1"/>
        <v>0</v>
      </c>
      <c r="H47" s="72"/>
      <c r="I47" s="67" t="str">
        <f t="shared" si="2"/>
        <v>VALOR MÍNIMO ACEPTABLE</v>
      </c>
      <c r="J47" s="68"/>
      <c r="K47" s="47" t="str">
        <f t="shared" si="3"/>
        <v>%</v>
      </c>
      <c r="L47" s="68"/>
      <c r="M47" s="47" t="str">
        <f t="shared" si="4"/>
        <v>%</v>
      </c>
      <c r="N47" s="68"/>
      <c r="O47" s="47" t="str">
        <f t="shared" si="5"/>
        <v>%</v>
      </c>
      <c r="P47" s="68"/>
      <c r="Q47" s="47" t="str">
        <f t="shared" si="6"/>
        <v>%</v>
      </c>
      <c r="R47" s="69">
        <f t="shared" si="7"/>
        <v>0</v>
      </c>
    </row>
    <row r="48" spans="3:18" ht="24.75" customHeight="1" x14ac:dyDescent="0.25">
      <c r="C48" s="61">
        <v>27</v>
      </c>
      <c r="D48" s="70"/>
      <c r="E48" s="71"/>
      <c r="F48" s="64" t="str">
        <f t="shared" si="0"/>
        <v>-</v>
      </c>
      <c r="G48" s="65">
        <f t="shared" si="1"/>
        <v>0</v>
      </c>
      <c r="H48" s="72"/>
      <c r="I48" s="67" t="str">
        <f t="shared" si="2"/>
        <v>VALOR MÍNIMO ACEPTABLE</v>
      </c>
      <c r="J48" s="68"/>
      <c r="K48" s="47" t="str">
        <f t="shared" si="3"/>
        <v>%</v>
      </c>
      <c r="L48" s="68"/>
      <c r="M48" s="47" t="str">
        <f t="shared" si="4"/>
        <v>%</v>
      </c>
      <c r="N48" s="68"/>
      <c r="O48" s="47" t="str">
        <f t="shared" si="5"/>
        <v>%</v>
      </c>
      <c r="P48" s="68"/>
      <c r="Q48" s="47" t="str">
        <f t="shared" si="6"/>
        <v>%</v>
      </c>
      <c r="R48" s="69">
        <f t="shared" si="7"/>
        <v>0</v>
      </c>
    </row>
    <row r="49" spans="3:18" ht="24.75" customHeight="1" x14ac:dyDescent="0.25">
      <c r="C49" s="61">
        <v>28</v>
      </c>
      <c r="D49" s="70"/>
      <c r="E49" s="71"/>
      <c r="F49" s="64" t="str">
        <f t="shared" si="0"/>
        <v>-</v>
      </c>
      <c r="G49" s="65">
        <f t="shared" si="1"/>
        <v>0</v>
      </c>
      <c r="H49" s="72"/>
      <c r="I49" s="67" t="str">
        <f t="shared" si="2"/>
        <v>VALOR MÍNIMO ACEPTABLE</v>
      </c>
      <c r="J49" s="68"/>
      <c r="K49" s="47" t="str">
        <f t="shared" si="3"/>
        <v>%</v>
      </c>
      <c r="L49" s="68"/>
      <c r="M49" s="47" t="str">
        <f t="shared" si="4"/>
        <v>%</v>
      </c>
      <c r="N49" s="68"/>
      <c r="O49" s="47" t="str">
        <f t="shared" si="5"/>
        <v>%</v>
      </c>
      <c r="P49" s="68"/>
      <c r="Q49" s="47" t="str">
        <f t="shared" si="6"/>
        <v>%</v>
      </c>
      <c r="R49" s="69">
        <f t="shared" si="7"/>
        <v>0</v>
      </c>
    </row>
    <row r="50" spans="3:18" ht="24.75" customHeight="1" x14ac:dyDescent="0.25">
      <c r="C50" s="61">
        <v>29</v>
      </c>
      <c r="D50" s="70"/>
      <c r="E50" s="71"/>
      <c r="F50" s="64" t="str">
        <f t="shared" si="0"/>
        <v>-</v>
      </c>
      <c r="G50" s="65">
        <f t="shared" si="1"/>
        <v>0</v>
      </c>
      <c r="H50" s="72"/>
      <c r="I50" s="67" t="str">
        <f t="shared" si="2"/>
        <v>VALOR MÍNIMO ACEPTABLE</v>
      </c>
      <c r="J50" s="68"/>
      <c r="K50" s="47" t="str">
        <f t="shared" si="3"/>
        <v>%</v>
      </c>
      <c r="L50" s="68"/>
      <c r="M50" s="47" t="str">
        <f t="shared" si="4"/>
        <v>%</v>
      </c>
      <c r="N50" s="68"/>
      <c r="O50" s="47" t="str">
        <f t="shared" si="5"/>
        <v>%</v>
      </c>
      <c r="P50" s="68"/>
      <c r="Q50" s="47" t="str">
        <f t="shared" si="6"/>
        <v>%</v>
      </c>
      <c r="R50" s="69">
        <f t="shared" si="7"/>
        <v>0</v>
      </c>
    </row>
    <row r="51" spans="3:18" ht="24.75" customHeight="1" x14ac:dyDescent="0.25">
      <c r="C51" s="61">
        <v>30</v>
      </c>
      <c r="D51" s="70"/>
      <c r="E51" s="71"/>
      <c r="F51" s="64" t="str">
        <f t="shared" si="0"/>
        <v>-</v>
      </c>
      <c r="G51" s="65">
        <f t="shared" si="1"/>
        <v>0</v>
      </c>
      <c r="H51" s="72"/>
      <c r="I51" s="67" t="str">
        <f t="shared" si="2"/>
        <v>VALOR MÍNIMO ACEPTABLE</v>
      </c>
      <c r="J51" s="68"/>
      <c r="K51" s="47" t="str">
        <f t="shared" si="3"/>
        <v>%</v>
      </c>
      <c r="L51" s="68"/>
      <c r="M51" s="47" t="str">
        <f t="shared" si="4"/>
        <v>%</v>
      </c>
      <c r="N51" s="68"/>
      <c r="O51" s="47" t="str">
        <f t="shared" si="5"/>
        <v>%</v>
      </c>
      <c r="P51" s="68"/>
      <c r="Q51" s="47" t="str">
        <f t="shared" si="6"/>
        <v>%</v>
      </c>
      <c r="R51" s="69">
        <f t="shared" si="7"/>
        <v>0</v>
      </c>
    </row>
    <row r="52" spans="3:18" ht="24.75" customHeight="1" x14ac:dyDescent="0.25">
      <c r="C52" s="61">
        <v>31</v>
      </c>
      <c r="D52" s="70"/>
      <c r="E52" s="71"/>
      <c r="F52" s="64" t="str">
        <f t="shared" si="0"/>
        <v>-</v>
      </c>
      <c r="G52" s="65">
        <f t="shared" si="1"/>
        <v>0</v>
      </c>
      <c r="H52" s="72"/>
      <c r="I52" s="67" t="str">
        <f t="shared" si="2"/>
        <v>VALOR MÍNIMO ACEPTABLE</v>
      </c>
      <c r="J52" s="68"/>
      <c r="K52" s="47" t="str">
        <f t="shared" si="3"/>
        <v>%</v>
      </c>
      <c r="L52" s="68"/>
      <c r="M52" s="47" t="str">
        <f t="shared" si="4"/>
        <v>%</v>
      </c>
      <c r="N52" s="68"/>
      <c r="O52" s="47" t="str">
        <f t="shared" si="5"/>
        <v>%</v>
      </c>
      <c r="P52" s="68"/>
      <c r="Q52" s="47" t="str">
        <f t="shared" si="6"/>
        <v>%</v>
      </c>
      <c r="R52" s="69">
        <f t="shared" si="7"/>
        <v>0</v>
      </c>
    </row>
    <row r="53" spans="3:18" ht="24.75" customHeight="1" x14ac:dyDescent="0.25">
      <c r="C53" s="61">
        <v>32</v>
      </c>
      <c r="D53" s="70"/>
      <c r="E53" s="71"/>
      <c r="F53" s="64" t="str">
        <f t="shared" si="0"/>
        <v>-</v>
      </c>
      <c r="G53" s="65">
        <f t="shared" si="1"/>
        <v>0</v>
      </c>
      <c r="H53" s="72"/>
      <c r="I53" s="67" t="str">
        <f t="shared" si="2"/>
        <v>VALOR MÍNIMO ACEPTABLE</v>
      </c>
      <c r="J53" s="68"/>
      <c r="K53" s="47" t="str">
        <f t="shared" si="3"/>
        <v>%</v>
      </c>
      <c r="L53" s="68"/>
      <c r="M53" s="47" t="str">
        <f t="shared" si="4"/>
        <v>%</v>
      </c>
      <c r="N53" s="68"/>
      <c r="O53" s="47" t="str">
        <f t="shared" si="5"/>
        <v>%</v>
      </c>
      <c r="P53" s="68"/>
      <c r="Q53" s="47" t="str">
        <f t="shared" si="6"/>
        <v>%</v>
      </c>
      <c r="R53" s="69">
        <f t="shared" si="7"/>
        <v>0</v>
      </c>
    </row>
    <row r="54" spans="3:18" ht="24.75" customHeight="1" x14ac:dyDescent="0.25">
      <c r="C54" s="61">
        <v>33</v>
      </c>
      <c r="D54" s="70"/>
      <c r="E54" s="71"/>
      <c r="F54" s="64" t="str">
        <f t="shared" ref="F54:F85" si="8">+IFERROR((H54/E54)-1,"-")</f>
        <v>-</v>
      </c>
      <c r="G54" s="65">
        <f t="shared" ref="G54:G71" si="9">ROUND(E54*80%,0)</f>
        <v>0</v>
      </c>
      <c r="H54" s="72"/>
      <c r="I54" s="67" t="str">
        <f t="shared" ref="I54:I85" si="10">IF(H54&lt;G54,"OFERTA CON PRECIO ARTIFICIALMENTE BAJO","VALOR MÍNIMO ACEPTABLE")</f>
        <v>VALOR MÍNIMO ACEPTABLE</v>
      </c>
      <c r="J54" s="68"/>
      <c r="K54" s="47" t="str">
        <f t="shared" ref="K54:K85" si="11">IFERROR(J54/H54,"%")</f>
        <v>%</v>
      </c>
      <c r="L54" s="68"/>
      <c r="M54" s="47" t="str">
        <f t="shared" ref="M54:M85" si="12">IFERROR(L54/H54,"%")</f>
        <v>%</v>
      </c>
      <c r="N54" s="68"/>
      <c r="O54" s="47" t="str">
        <f t="shared" ref="O54:O85" si="13">IFERROR(N54/H54,"%")</f>
        <v>%</v>
      </c>
      <c r="P54" s="68"/>
      <c r="Q54" s="47" t="str">
        <f t="shared" ref="Q54:Q85" si="14">IFERROR(P54/H54,"%")</f>
        <v>%</v>
      </c>
      <c r="R54" s="69">
        <f t="shared" ref="R54:R71" si="15">H54-J54-L54-N54-P54</f>
        <v>0</v>
      </c>
    </row>
    <row r="55" spans="3:18" ht="24.75" customHeight="1" x14ac:dyDescent="0.25">
      <c r="C55" s="61">
        <v>34</v>
      </c>
      <c r="D55" s="70"/>
      <c r="E55" s="71"/>
      <c r="F55" s="64" t="str">
        <f t="shared" si="8"/>
        <v>-</v>
      </c>
      <c r="G55" s="65">
        <f t="shared" si="9"/>
        <v>0</v>
      </c>
      <c r="H55" s="72"/>
      <c r="I55" s="67" t="str">
        <f t="shared" si="10"/>
        <v>VALOR MÍNIMO ACEPTABLE</v>
      </c>
      <c r="J55" s="68"/>
      <c r="K55" s="47" t="str">
        <f t="shared" si="11"/>
        <v>%</v>
      </c>
      <c r="L55" s="68"/>
      <c r="M55" s="47" t="str">
        <f t="shared" si="12"/>
        <v>%</v>
      </c>
      <c r="N55" s="68"/>
      <c r="O55" s="47" t="str">
        <f t="shared" si="13"/>
        <v>%</v>
      </c>
      <c r="P55" s="68"/>
      <c r="Q55" s="47" t="str">
        <f t="shared" si="14"/>
        <v>%</v>
      </c>
      <c r="R55" s="69">
        <f t="shared" si="15"/>
        <v>0</v>
      </c>
    </row>
    <row r="56" spans="3:18" ht="24.75" customHeight="1" x14ac:dyDescent="0.25">
      <c r="C56" s="61">
        <v>35</v>
      </c>
      <c r="D56" s="70"/>
      <c r="E56" s="71"/>
      <c r="F56" s="64" t="str">
        <f t="shared" si="8"/>
        <v>-</v>
      </c>
      <c r="G56" s="65">
        <f t="shared" si="9"/>
        <v>0</v>
      </c>
      <c r="H56" s="72"/>
      <c r="I56" s="67" t="str">
        <f t="shared" si="10"/>
        <v>VALOR MÍNIMO ACEPTABLE</v>
      </c>
      <c r="J56" s="68"/>
      <c r="K56" s="47" t="str">
        <f t="shared" si="11"/>
        <v>%</v>
      </c>
      <c r="L56" s="68"/>
      <c r="M56" s="47" t="str">
        <f t="shared" si="12"/>
        <v>%</v>
      </c>
      <c r="N56" s="68"/>
      <c r="O56" s="47" t="str">
        <f t="shared" si="13"/>
        <v>%</v>
      </c>
      <c r="P56" s="68"/>
      <c r="Q56" s="47" t="str">
        <f t="shared" si="14"/>
        <v>%</v>
      </c>
      <c r="R56" s="69">
        <f t="shared" si="15"/>
        <v>0</v>
      </c>
    </row>
    <row r="57" spans="3:18" ht="24.75" customHeight="1" x14ac:dyDescent="0.25">
      <c r="C57" s="61">
        <v>36</v>
      </c>
      <c r="D57" s="70"/>
      <c r="E57" s="71"/>
      <c r="F57" s="64" t="str">
        <f t="shared" si="8"/>
        <v>-</v>
      </c>
      <c r="G57" s="65">
        <f t="shared" si="9"/>
        <v>0</v>
      </c>
      <c r="H57" s="72"/>
      <c r="I57" s="67" t="str">
        <f t="shared" si="10"/>
        <v>VALOR MÍNIMO ACEPTABLE</v>
      </c>
      <c r="J57" s="68"/>
      <c r="K57" s="47" t="str">
        <f t="shared" si="11"/>
        <v>%</v>
      </c>
      <c r="L57" s="68"/>
      <c r="M57" s="47" t="str">
        <f t="shared" si="12"/>
        <v>%</v>
      </c>
      <c r="N57" s="68"/>
      <c r="O57" s="47" t="str">
        <f t="shared" si="13"/>
        <v>%</v>
      </c>
      <c r="P57" s="68"/>
      <c r="Q57" s="47" t="str">
        <f t="shared" si="14"/>
        <v>%</v>
      </c>
      <c r="R57" s="69">
        <f t="shared" si="15"/>
        <v>0</v>
      </c>
    </row>
    <row r="58" spans="3:18" ht="24.75" customHeight="1" x14ac:dyDescent="0.25">
      <c r="C58" s="61">
        <v>37</v>
      </c>
      <c r="D58" s="70"/>
      <c r="E58" s="71"/>
      <c r="F58" s="64" t="str">
        <f t="shared" si="8"/>
        <v>-</v>
      </c>
      <c r="G58" s="65">
        <f t="shared" si="9"/>
        <v>0</v>
      </c>
      <c r="H58" s="72"/>
      <c r="I58" s="67" t="str">
        <f t="shared" si="10"/>
        <v>VALOR MÍNIMO ACEPTABLE</v>
      </c>
      <c r="J58" s="68"/>
      <c r="K58" s="47" t="str">
        <f t="shared" si="11"/>
        <v>%</v>
      </c>
      <c r="L58" s="68"/>
      <c r="M58" s="47" t="str">
        <f t="shared" si="12"/>
        <v>%</v>
      </c>
      <c r="N58" s="68"/>
      <c r="O58" s="47" t="str">
        <f t="shared" si="13"/>
        <v>%</v>
      </c>
      <c r="P58" s="68"/>
      <c r="Q58" s="47" t="str">
        <f t="shared" si="14"/>
        <v>%</v>
      </c>
      <c r="R58" s="69">
        <f t="shared" si="15"/>
        <v>0</v>
      </c>
    </row>
    <row r="59" spans="3:18" ht="24.75" customHeight="1" x14ac:dyDescent="0.25">
      <c r="C59" s="61">
        <v>38</v>
      </c>
      <c r="D59" s="70"/>
      <c r="E59" s="71"/>
      <c r="F59" s="64" t="str">
        <f t="shared" si="8"/>
        <v>-</v>
      </c>
      <c r="G59" s="65">
        <f t="shared" si="9"/>
        <v>0</v>
      </c>
      <c r="H59" s="72"/>
      <c r="I59" s="67" t="str">
        <f t="shared" si="10"/>
        <v>VALOR MÍNIMO ACEPTABLE</v>
      </c>
      <c r="J59" s="68"/>
      <c r="K59" s="47" t="str">
        <f t="shared" si="11"/>
        <v>%</v>
      </c>
      <c r="L59" s="68"/>
      <c r="M59" s="47" t="str">
        <f t="shared" si="12"/>
        <v>%</v>
      </c>
      <c r="N59" s="68"/>
      <c r="O59" s="47" t="str">
        <f t="shared" si="13"/>
        <v>%</v>
      </c>
      <c r="P59" s="68"/>
      <c r="Q59" s="47" t="str">
        <f t="shared" si="14"/>
        <v>%</v>
      </c>
      <c r="R59" s="69">
        <f t="shared" si="15"/>
        <v>0</v>
      </c>
    </row>
    <row r="60" spans="3:18" ht="24.75" customHeight="1" x14ac:dyDescent="0.25">
      <c r="C60" s="61">
        <v>39</v>
      </c>
      <c r="D60" s="70"/>
      <c r="E60" s="71"/>
      <c r="F60" s="64" t="str">
        <f t="shared" si="8"/>
        <v>-</v>
      </c>
      <c r="G60" s="65">
        <f t="shared" si="9"/>
        <v>0</v>
      </c>
      <c r="H60" s="72"/>
      <c r="I60" s="67" t="str">
        <f t="shared" si="10"/>
        <v>VALOR MÍNIMO ACEPTABLE</v>
      </c>
      <c r="J60" s="68"/>
      <c r="K60" s="47" t="str">
        <f t="shared" si="11"/>
        <v>%</v>
      </c>
      <c r="L60" s="68"/>
      <c r="M60" s="47" t="str">
        <f t="shared" si="12"/>
        <v>%</v>
      </c>
      <c r="N60" s="68"/>
      <c r="O60" s="47" t="str">
        <f t="shared" si="13"/>
        <v>%</v>
      </c>
      <c r="P60" s="68"/>
      <c r="Q60" s="47" t="str">
        <f t="shared" si="14"/>
        <v>%</v>
      </c>
      <c r="R60" s="69">
        <f t="shared" si="15"/>
        <v>0</v>
      </c>
    </row>
    <row r="61" spans="3:18" ht="24.75" customHeight="1" x14ac:dyDescent="0.25">
      <c r="C61" s="61">
        <v>40</v>
      </c>
      <c r="D61" s="70"/>
      <c r="E61" s="71"/>
      <c r="F61" s="64" t="str">
        <f t="shared" si="8"/>
        <v>-</v>
      </c>
      <c r="G61" s="65">
        <f t="shared" si="9"/>
        <v>0</v>
      </c>
      <c r="H61" s="72"/>
      <c r="I61" s="67" t="str">
        <f t="shared" si="10"/>
        <v>VALOR MÍNIMO ACEPTABLE</v>
      </c>
      <c r="J61" s="68"/>
      <c r="K61" s="47" t="str">
        <f t="shared" si="11"/>
        <v>%</v>
      </c>
      <c r="L61" s="68"/>
      <c r="M61" s="47" t="str">
        <f t="shared" si="12"/>
        <v>%</v>
      </c>
      <c r="N61" s="68"/>
      <c r="O61" s="47" t="str">
        <f t="shared" si="13"/>
        <v>%</v>
      </c>
      <c r="P61" s="68"/>
      <c r="Q61" s="47" t="str">
        <f t="shared" si="14"/>
        <v>%</v>
      </c>
      <c r="R61" s="69">
        <f t="shared" si="15"/>
        <v>0</v>
      </c>
    </row>
    <row r="62" spans="3:18" ht="24.75" customHeight="1" x14ac:dyDescent="0.25">
      <c r="C62" s="61">
        <v>41</v>
      </c>
      <c r="D62" s="70"/>
      <c r="E62" s="71"/>
      <c r="F62" s="64" t="str">
        <f t="shared" si="8"/>
        <v>-</v>
      </c>
      <c r="G62" s="65">
        <f t="shared" si="9"/>
        <v>0</v>
      </c>
      <c r="H62" s="72"/>
      <c r="I62" s="67" t="str">
        <f t="shared" si="10"/>
        <v>VALOR MÍNIMO ACEPTABLE</v>
      </c>
      <c r="J62" s="68"/>
      <c r="K62" s="47" t="str">
        <f t="shared" si="11"/>
        <v>%</v>
      </c>
      <c r="L62" s="68"/>
      <c r="M62" s="47" t="str">
        <f t="shared" si="12"/>
        <v>%</v>
      </c>
      <c r="N62" s="68"/>
      <c r="O62" s="47" t="str">
        <f t="shared" si="13"/>
        <v>%</v>
      </c>
      <c r="P62" s="68"/>
      <c r="Q62" s="47" t="str">
        <f t="shared" si="14"/>
        <v>%</v>
      </c>
      <c r="R62" s="69">
        <f t="shared" si="15"/>
        <v>0</v>
      </c>
    </row>
    <row r="63" spans="3:18" ht="24.75" customHeight="1" x14ac:dyDescent="0.25">
      <c r="C63" s="61">
        <v>42</v>
      </c>
      <c r="D63" s="70"/>
      <c r="E63" s="71"/>
      <c r="F63" s="64" t="str">
        <f t="shared" si="8"/>
        <v>-</v>
      </c>
      <c r="G63" s="65">
        <f t="shared" si="9"/>
        <v>0</v>
      </c>
      <c r="H63" s="72"/>
      <c r="I63" s="67" t="str">
        <f t="shared" si="10"/>
        <v>VALOR MÍNIMO ACEPTABLE</v>
      </c>
      <c r="J63" s="68"/>
      <c r="K63" s="47" t="str">
        <f t="shared" si="11"/>
        <v>%</v>
      </c>
      <c r="L63" s="68"/>
      <c r="M63" s="47" t="str">
        <f t="shared" si="12"/>
        <v>%</v>
      </c>
      <c r="N63" s="68"/>
      <c r="O63" s="47" t="str">
        <f t="shared" si="13"/>
        <v>%</v>
      </c>
      <c r="P63" s="68"/>
      <c r="Q63" s="47" t="str">
        <f t="shared" si="14"/>
        <v>%</v>
      </c>
      <c r="R63" s="69">
        <f t="shared" si="15"/>
        <v>0</v>
      </c>
    </row>
    <row r="64" spans="3:18" ht="24.75" customHeight="1" x14ac:dyDescent="0.25">
      <c r="C64" s="61">
        <v>43</v>
      </c>
      <c r="D64" s="70"/>
      <c r="E64" s="71"/>
      <c r="F64" s="64" t="str">
        <f t="shared" si="8"/>
        <v>-</v>
      </c>
      <c r="G64" s="65">
        <f t="shared" si="9"/>
        <v>0</v>
      </c>
      <c r="H64" s="72"/>
      <c r="I64" s="67" t="str">
        <f t="shared" si="10"/>
        <v>VALOR MÍNIMO ACEPTABLE</v>
      </c>
      <c r="J64" s="68"/>
      <c r="K64" s="47" t="str">
        <f t="shared" si="11"/>
        <v>%</v>
      </c>
      <c r="L64" s="68"/>
      <c r="M64" s="47" t="str">
        <f t="shared" si="12"/>
        <v>%</v>
      </c>
      <c r="N64" s="68"/>
      <c r="O64" s="47" t="str">
        <f t="shared" si="13"/>
        <v>%</v>
      </c>
      <c r="P64" s="68"/>
      <c r="Q64" s="47" t="str">
        <f t="shared" si="14"/>
        <v>%</v>
      </c>
      <c r="R64" s="69">
        <f t="shared" si="15"/>
        <v>0</v>
      </c>
    </row>
    <row r="65" spans="1:18" ht="24.75" customHeight="1" x14ac:dyDescent="0.25">
      <c r="C65" s="61">
        <v>44</v>
      </c>
      <c r="D65" s="70"/>
      <c r="E65" s="71"/>
      <c r="F65" s="64" t="str">
        <f t="shared" si="8"/>
        <v>-</v>
      </c>
      <c r="G65" s="65">
        <f t="shared" si="9"/>
        <v>0</v>
      </c>
      <c r="H65" s="72"/>
      <c r="I65" s="67" t="str">
        <f t="shared" si="10"/>
        <v>VALOR MÍNIMO ACEPTABLE</v>
      </c>
      <c r="J65" s="68"/>
      <c r="K65" s="47" t="str">
        <f t="shared" si="11"/>
        <v>%</v>
      </c>
      <c r="L65" s="68"/>
      <c r="M65" s="47" t="str">
        <f t="shared" si="12"/>
        <v>%</v>
      </c>
      <c r="N65" s="68"/>
      <c r="O65" s="47" t="str">
        <f t="shared" si="13"/>
        <v>%</v>
      </c>
      <c r="P65" s="68"/>
      <c r="Q65" s="47" t="str">
        <f t="shared" si="14"/>
        <v>%</v>
      </c>
      <c r="R65" s="69">
        <f t="shared" si="15"/>
        <v>0</v>
      </c>
    </row>
    <row r="66" spans="1:18" ht="24.75" customHeight="1" x14ac:dyDescent="0.25">
      <c r="C66" s="61">
        <v>45</v>
      </c>
      <c r="D66" s="70"/>
      <c r="E66" s="71"/>
      <c r="F66" s="64" t="str">
        <f t="shared" si="8"/>
        <v>-</v>
      </c>
      <c r="G66" s="65">
        <f t="shared" si="9"/>
        <v>0</v>
      </c>
      <c r="H66" s="72"/>
      <c r="I66" s="67" t="str">
        <f t="shared" si="10"/>
        <v>VALOR MÍNIMO ACEPTABLE</v>
      </c>
      <c r="J66" s="68"/>
      <c r="K66" s="47" t="str">
        <f t="shared" si="11"/>
        <v>%</v>
      </c>
      <c r="L66" s="68"/>
      <c r="M66" s="47" t="str">
        <f t="shared" si="12"/>
        <v>%</v>
      </c>
      <c r="N66" s="68"/>
      <c r="O66" s="47" t="str">
        <f t="shared" si="13"/>
        <v>%</v>
      </c>
      <c r="P66" s="68"/>
      <c r="Q66" s="47" t="str">
        <f t="shared" si="14"/>
        <v>%</v>
      </c>
      <c r="R66" s="69">
        <f t="shared" si="15"/>
        <v>0</v>
      </c>
    </row>
    <row r="67" spans="1:18" ht="24.75" customHeight="1" x14ac:dyDescent="0.25">
      <c r="C67" s="61">
        <v>46</v>
      </c>
      <c r="D67" s="70"/>
      <c r="E67" s="71"/>
      <c r="F67" s="64" t="str">
        <f t="shared" si="8"/>
        <v>-</v>
      </c>
      <c r="G67" s="65">
        <f t="shared" si="9"/>
        <v>0</v>
      </c>
      <c r="H67" s="72"/>
      <c r="I67" s="67" t="str">
        <f t="shared" si="10"/>
        <v>VALOR MÍNIMO ACEPTABLE</v>
      </c>
      <c r="J67" s="68"/>
      <c r="K67" s="47" t="str">
        <f t="shared" si="11"/>
        <v>%</v>
      </c>
      <c r="L67" s="68"/>
      <c r="M67" s="47" t="str">
        <f t="shared" si="12"/>
        <v>%</v>
      </c>
      <c r="N67" s="68"/>
      <c r="O67" s="47" t="str">
        <f t="shared" si="13"/>
        <v>%</v>
      </c>
      <c r="P67" s="68"/>
      <c r="Q67" s="47" t="str">
        <f t="shared" si="14"/>
        <v>%</v>
      </c>
      <c r="R67" s="69">
        <f t="shared" si="15"/>
        <v>0</v>
      </c>
    </row>
    <row r="68" spans="1:18" ht="24.75" customHeight="1" x14ac:dyDescent="0.25">
      <c r="C68" s="61">
        <v>47</v>
      </c>
      <c r="D68" s="70"/>
      <c r="E68" s="71"/>
      <c r="F68" s="64" t="str">
        <f t="shared" si="8"/>
        <v>-</v>
      </c>
      <c r="G68" s="65">
        <f t="shared" si="9"/>
        <v>0</v>
      </c>
      <c r="H68" s="72"/>
      <c r="I68" s="67" t="str">
        <f t="shared" si="10"/>
        <v>VALOR MÍNIMO ACEPTABLE</v>
      </c>
      <c r="J68" s="68"/>
      <c r="K68" s="47" t="str">
        <f t="shared" si="11"/>
        <v>%</v>
      </c>
      <c r="L68" s="68"/>
      <c r="M68" s="47" t="str">
        <f t="shared" si="12"/>
        <v>%</v>
      </c>
      <c r="N68" s="68"/>
      <c r="O68" s="47" t="str">
        <f t="shared" si="13"/>
        <v>%</v>
      </c>
      <c r="P68" s="68"/>
      <c r="Q68" s="47" t="str">
        <f t="shared" si="14"/>
        <v>%</v>
      </c>
      <c r="R68" s="69">
        <f t="shared" si="15"/>
        <v>0</v>
      </c>
    </row>
    <row r="69" spans="1:18" ht="24.75" customHeight="1" x14ac:dyDescent="0.25">
      <c r="C69" s="61">
        <v>48</v>
      </c>
      <c r="D69" s="70"/>
      <c r="E69" s="71"/>
      <c r="F69" s="64" t="str">
        <f t="shared" si="8"/>
        <v>-</v>
      </c>
      <c r="G69" s="65">
        <f t="shared" si="9"/>
        <v>0</v>
      </c>
      <c r="H69" s="72"/>
      <c r="I69" s="67" t="str">
        <f t="shared" si="10"/>
        <v>VALOR MÍNIMO ACEPTABLE</v>
      </c>
      <c r="J69" s="68"/>
      <c r="K69" s="47" t="str">
        <f t="shared" si="11"/>
        <v>%</v>
      </c>
      <c r="L69" s="68"/>
      <c r="M69" s="47" t="str">
        <f t="shared" si="12"/>
        <v>%</v>
      </c>
      <c r="N69" s="68"/>
      <c r="O69" s="47" t="str">
        <f t="shared" si="13"/>
        <v>%</v>
      </c>
      <c r="P69" s="68"/>
      <c r="Q69" s="47" t="str">
        <f t="shared" si="14"/>
        <v>%</v>
      </c>
      <c r="R69" s="69">
        <f t="shared" si="15"/>
        <v>0</v>
      </c>
    </row>
    <row r="70" spans="1:18" ht="24.75" customHeight="1" x14ac:dyDescent="0.25">
      <c r="C70" s="61">
        <v>49</v>
      </c>
      <c r="D70" s="70"/>
      <c r="E70" s="71"/>
      <c r="F70" s="64" t="str">
        <f t="shared" si="8"/>
        <v>-</v>
      </c>
      <c r="G70" s="65">
        <f t="shared" si="9"/>
        <v>0</v>
      </c>
      <c r="H70" s="72"/>
      <c r="I70" s="67" t="str">
        <f t="shared" si="10"/>
        <v>VALOR MÍNIMO ACEPTABLE</v>
      </c>
      <c r="J70" s="68"/>
      <c r="K70" s="47" t="str">
        <f t="shared" si="11"/>
        <v>%</v>
      </c>
      <c r="L70" s="68"/>
      <c r="M70" s="47" t="str">
        <f t="shared" si="12"/>
        <v>%</v>
      </c>
      <c r="N70" s="68"/>
      <c r="O70" s="47" t="str">
        <f t="shared" si="13"/>
        <v>%</v>
      </c>
      <c r="P70" s="68"/>
      <c r="Q70" s="47" t="str">
        <f t="shared" si="14"/>
        <v>%</v>
      </c>
      <c r="R70" s="69">
        <f t="shared" si="15"/>
        <v>0</v>
      </c>
    </row>
    <row r="71" spans="1:18" ht="24.75" customHeight="1" x14ac:dyDescent="0.25">
      <c r="C71" s="61">
        <v>50</v>
      </c>
      <c r="D71" s="70"/>
      <c r="E71" s="71"/>
      <c r="F71" s="64" t="str">
        <f t="shared" si="8"/>
        <v>-</v>
      </c>
      <c r="G71" s="65">
        <f t="shared" si="9"/>
        <v>0</v>
      </c>
      <c r="H71" s="72"/>
      <c r="I71" s="67" t="str">
        <f t="shared" si="10"/>
        <v>VALOR MÍNIMO ACEPTABLE</v>
      </c>
      <c r="J71" s="68"/>
      <c r="K71" s="47" t="str">
        <f t="shared" si="11"/>
        <v>%</v>
      </c>
      <c r="L71" s="68"/>
      <c r="M71" s="47" t="str">
        <f t="shared" si="12"/>
        <v>%</v>
      </c>
      <c r="N71" s="68"/>
      <c r="O71" s="47" t="str">
        <f t="shared" si="13"/>
        <v>%</v>
      </c>
      <c r="P71" s="68"/>
      <c r="Q71" s="47" t="str">
        <f t="shared" si="14"/>
        <v>%</v>
      </c>
      <c r="R71" s="69">
        <f t="shared" si="15"/>
        <v>0</v>
      </c>
    </row>
    <row r="72" spans="1:18" ht="15" x14ac:dyDescent="0.25"/>
    <row r="73" spans="1:18" ht="24" customHeight="1" x14ac:dyDescent="0.25">
      <c r="C73" s="122" t="s">
        <v>66</v>
      </c>
      <c r="D73" s="122"/>
      <c r="E73" s="122"/>
      <c r="F73" s="122"/>
      <c r="G73" s="122"/>
      <c r="H73" s="122"/>
      <c r="I73" s="122"/>
      <c r="J73" s="122"/>
      <c r="K73" s="122"/>
      <c r="L73" s="122"/>
      <c r="M73" s="122"/>
      <c r="N73" s="122"/>
      <c r="O73" s="122"/>
      <c r="P73" s="122"/>
      <c r="Q73" s="122"/>
      <c r="R73" s="122"/>
    </row>
    <row r="74" spans="1:18" ht="163.5" customHeight="1" x14ac:dyDescent="0.25">
      <c r="C74" s="117" t="s">
        <v>67</v>
      </c>
      <c r="D74" s="117"/>
      <c r="E74" s="117"/>
      <c r="F74" s="117"/>
      <c r="G74" s="117"/>
      <c r="H74" s="117"/>
      <c r="I74" s="117"/>
      <c r="J74" s="117"/>
      <c r="K74" s="117"/>
      <c r="L74" s="117"/>
      <c r="M74" s="117"/>
      <c r="N74" s="117"/>
      <c r="O74" s="117"/>
      <c r="P74" s="117"/>
      <c r="Q74" s="117"/>
      <c r="R74" s="117"/>
    </row>
    <row r="75" spans="1:18" ht="8.25" customHeight="1" x14ac:dyDescent="0.25">
      <c r="B75" s="73"/>
      <c r="C75" s="73"/>
      <c r="D75" s="73"/>
      <c r="E75" s="73"/>
      <c r="F75" s="73"/>
      <c r="G75" s="73"/>
      <c r="H75" s="73"/>
      <c r="I75" s="73"/>
      <c r="J75" s="73"/>
      <c r="K75" s="73"/>
      <c r="L75" s="73"/>
      <c r="M75" s="73"/>
      <c r="N75" s="73"/>
      <c r="O75" s="73"/>
      <c r="P75" s="73"/>
      <c r="Q75" s="73"/>
      <c r="R75" s="74"/>
    </row>
    <row r="76" spans="1:18" ht="259.5" customHeight="1" x14ac:dyDescent="0.25">
      <c r="C76" s="123" t="s">
        <v>68</v>
      </c>
      <c r="D76" s="123"/>
      <c r="E76" s="123"/>
      <c r="F76" s="123"/>
      <c r="G76" s="123"/>
      <c r="H76" s="123"/>
      <c r="I76" s="123"/>
      <c r="J76" s="123"/>
      <c r="K76" s="123"/>
      <c r="L76" s="123"/>
      <c r="M76" s="123"/>
      <c r="N76" s="123"/>
      <c r="O76" s="123"/>
      <c r="P76" s="123"/>
      <c r="Q76" s="123"/>
      <c r="R76" s="123"/>
    </row>
    <row r="77" spans="1:18" s="15" customFormat="1" ht="15" hidden="1" x14ac:dyDescent="0.25">
      <c r="A77" s="14"/>
      <c r="B77" s="75"/>
      <c r="C77" s="75"/>
      <c r="D77" s="75"/>
      <c r="E77" s="75"/>
      <c r="F77" s="75"/>
      <c r="G77" s="74"/>
      <c r="H77" s="74"/>
      <c r="I77" s="52"/>
      <c r="J77" s="52"/>
      <c r="K77" s="52"/>
      <c r="L77" s="52"/>
      <c r="M77" s="52"/>
      <c r="N77" s="74"/>
    </row>
    <row r="78" spans="1:18" s="15" customFormat="1" ht="15" customHeight="1" x14ac:dyDescent="0.25">
      <c r="A78" s="14"/>
      <c r="C78" s="124" t="s">
        <v>44</v>
      </c>
      <c r="D78" s="124"/>
      <c r="E78" s="124"/>
      <c r="F78" s="124"/>
      <c r="G78" s="74"/>
      <c r="H78" s="74"/>
      <c r="I78" s="52"/>
      <c r="J78" s="52"/>
      <c r="K78" s="52"/>
      <c r="L78" s="52"/>
      <c r="M78" s="52"/>
      <c r="N78" s="74"/>
    </row>
    <row r="79" spans="1:18" s="15" customFormat="1" ht="15" x14ac:dyDescent="0.25">
      <c r="A79" s="14"/>
      <c r="B79" s="76"/>
      <c r="C79" s="124"/>
      <c r="D79" s="124"/>
      <c r="E79" s="124"/>
      <c r="F79" s="124"/>
      <c r="G79" s="74"/>
      <c r="H79" s="74"/>
      <c r="I79" s="52"/>
      <c r="J79" s="52"/>
      <c r="K79" s="52"/>
      <c r="L79" s="52"/>
      <c r="M79" s="52"/>
      <c r="N79" s="74"/>
    </row>
    <row r="80" spans="1:18" s="15" customFormat="1" ht="15" x14ac:dyDescent="0.25">
      <c r="A80" s="14"/>
      <c r="B80" s="76"/>
      <c r="C80" s="124"/>
      <c r="D80" s="124"/>
      <c r="E80" s="124"/>
      <c r="F80" s="124"/>
      <c r="G80" s="74"/>
      <c r="H80" s="74"/>
      <c r="I80" s="52"/>
      <c r="J80" s="52"/>
      <c r="K80" s="52"/>
      <c r="L80" s="52"/>
      <c r="M80" s="52"/>
      <c r="N80" s="74"/>
    </row>
    <row r="81" spans="1:18" s="15" customFormat="1" ht="15" x14ac:dyDescent="0.25">
      <c r="A81" s="14"/>
      <c r="C81" s="125" t="s">
        <v>45</v>
      </c>
      <c r="D81" s="125"/>
      <c r="E81" s="125"/>
      <c r="F81" s="125"/>
      <c r="G81" s="74"/>
      <c r="H81" s="74"/>
      <c r="I81" s="52"/>
      <c r="J81" s="52"/>
      <c r="K81" s="52"/>
      <c r="L81" s="52"/>
      <c r="M81" s="52"/>
      <c r="N81" s="74"/>
    </row>
    <row r="82" spans="1:18" s="15" customFormat="1" ht="15" x14ac:dyDescent="0.25">
      <c r="A82" s="14"/>
      <c r="C82" s="103" t="s">
        <v>46</v>
      </c>
      <c r="D82" s="103"/>
      <c r="E82" s="103"/>
      <c r="F82" s="103"/>
      <c r="G82" s="74"/>
      <c r="H82" s="74"/>
      <c r="I82" s="52"/>
      <c r="J82" s="52"/>
      <c r="K82" s="52"/>
      <c r="L82" s="52"/>
      <c r="M82" s="52"/>
      <c r="N82" s="74"/>
    </row>
    <row r="83" spans="1:18" s="15" customFormat="1" ht="3.75" customHeight="1" x14ac:dyDescent="0.25">
      <c r="A83" s="14"/>
      <c r="B83" s="75"/>
      <c r="C83" s="75"/>
      <c r="D83" s="75"/>
      <c r="E83" s="75"/>
      <c r="F83" s="75"/>
      <c r="G83" s="74"/>
      <c r="H83" s="74"/>
      <c r="I83" s="52"/>
      <c r="J83" s="52"/>
      <c r="K83" s="52"/>
      <c r="L83" s="52"/>
      <c r="M83" s="52"/>
      <c r="N83" s="74"/>
    </row>
    <row r="84" spans="1:18" s="15" customFormat="1" ht="15" x14ac:dyDescent="0.25">
      <c r="A84" s="14"/>
      <c r="C84" s="52" t="s">
        <v>47</v>
      </c>
      <c r="D84" s="75"/>
      <c r="E84" s="75"/>
      <c r="F84" s="75"/>
      <c r="G84" s="74"/>
      <c r="H84" s="74"/>
      <c r="I84" s="52"/>
      <c r="J84" s="52"/>
      <c r="K84" s="52"/>
      <c r="L84" s="52"/>
      <c r="M84" s="52"/>
      <c r="N84" s="74"/>
    </row>
    <row r="85" spans="1:18" s="15" customFormat="1" ht="7.5" customHeight="1" x14ac:dyDescent="0.2">
      <c r="A85" s="126"/>
      <c r="B85" s="126"/>
      <c r="C85" s="126"/>
      <c r="D85" s="126"/>
      <c r="E85" s="126"/>
      <c r="F85" s="126"/>
      <c r="G85" s="126"/>
      <c r="H85" s="126"/>
      <c r="I85" s="126"/>
      <c r="J85" s="126"/>
      <c r="K85" s="126"/>
      <c r="L85" s="126"/>
      <c r="M85" s="126"/>
      <c r="N85" s="126"/>
      <c r="O85" s="126"/>
      <c r="P85" s="126"/>
      <c r="Q85" s="126"/>
      <c r="R85" s="126"/>
    </row>
    <row r="86" spans="1:18" s="77" customFormat="1" ht="54" customHeight="1" x14ac:dyDescent="0.25">
      <c r="B86" s="78"/>
      <c r="C86" s="127" t="s">
        <v>69</v>
      </c>
      <c r="D86" s="127"/>
      <c r="E86" s="127"/>
      <c r="F86" s="127"/>
      <c r="G86" s="127"/>
      <c r="H86" s="127"/>
      <c r="I86" s="127"/>
      <c r="J86" s="127"/>
      <c r="K86" s="127"/>
      <c r="L86" s="127"/>
      <c r="M86" s="127"/>
      <c r="N86" s="127"/>
      <c r="O86" s="127"/>
      <c r="P86" s="127"/>
      <c r="Q86" s="127"/>
      <c r="R86" s="127"/>
    </row>
    <row r="87" spans="1:18" s="77" customFormat="1" ht="15" x14ac:dyDescent="0.25">
      <c r="B87" s="128"/>
      <c r="C87" s="128"/>
      <c r="D87" s="128"/>
      <c r="E87" s="128"/>
      <c r="F87" s="128"/>
      <c r="G87" s="128"/>
      <c r="H87" s="128"/>
      <c r="I87" s="128"/>
      <c r="J87" s="128"/>
      <c r="K87" s="128"/>
      <c r="L87" s="128"/>
    </row>
    <row r="88" spans="1:18" s="77" customFormat="1" ht="24.75" customHeight="1" x14ac:dyDescent="0.25">
      <c r="B88" s="79"/>
      <c r="C88" s="129" t="s">
        <v>70</v>
      </c>
      <c r="D88" s="129"/>
      <c r="E88" s="129"/>
      <c r="F88" s="129"/>
      <c r="G88" s="129"/>
      <c r="H88" s="129"/>
      <c r="I88" s="129"/>
      <c r="J88" s="129"/>
      <c r="K88" s="129"/>
      <c r="L88" s="129"/>
      <c r="M88" s="129"/>
      <c r="N88" s="129"/>
      <c r="O88" s="129"/>
      <c r="P88" s="129"/>
      <c r="Q88" s="129"/>
      <c r="R88" s="129"/>
    </row>
    <row r="89" spans="1:18" ht="15" hidden="1" x14ac:dyDescent="0.25">
      <c r="A89" s="130" t="s">
        <v>50</v>
      </c>
      <c r="B89" s="130"/>
      <c r="C89" s="130"/>
      <c r="D89" s="130"/>
      <c r="E89" s="130"/>
      <c r="F89" s="130"/>
      <c r="G89" s="130"/>
      <c r="H89" s="130"/>
      <c r="I89" s="130"/>
      <c r="J89" s="130"/>
      <c r="K89" s="130"/>
      <c r="L89" s="130"/>
      <c r="M89" s="130"/>
    </row>
  </sheetData>
  <mergeCells count="45">
    <mergeCell ref="B87:L87"/>
    <mergeCell ref="C88:R88"/>
    <mergeCell ref="A89:M89"/>
    <mergeCell ref="C78:F80"/>
    <mergeCell ref="C81:F81"/>
    <mergeCell ref="C82:F82"/>
    <mergeCell ref="A85:R85"/>
    <mergeCell ref="C86:R86"/>
    <mergeCell ref="P20:Q20"/>
    <mergeCell ref="R20:R21"/>
    <mergeCell ref="C73:R73"/>
    <mergeCell ref="C74:R74"/>
    <mergeCell ref="C76:R76"/>
    <mergeCell ref="H20:H21"/>
    <mergeCell ref="I20:I21"/>
    <mergeCell ref="J20:K20"/>
    <mergeCell ref="L20:M20"/>
    <mergeCell ref="N20:O20"/>
    <mergeCell ref="C20:C21"/>
    <mergeCell ref="D20:D21"/>
    <mergeCell ref="E20:E21"/>
    <mergeCell ref="F20:F21"/>
    <mergeCell ref="G20:G21"/>
    <mergeCell ref="C14:R14"/>
    <mergeCell ref="C15:R15"/>
    <mergeCell ref="C17:I17"/>
    <mergeCell ref="K17:R17"/>
    <mergeCell ref="C18:I18"/>
    <mergeCell ref="K18:R18"/>
    <mergeCell ref="C9:D9"/>
    <mergeCell ref="E9:F9"/>
    <mergeCell ref="I9:J9"/>
    <mergeCell ref="C11:D12"/>
    <mergeCell ref="E11:F12"/>
    <mergeCell ref="H11:H12"/>
    <mergeCell ref="I11:R12"/>
    <mergeCell ref="B2:B5"/>
    <mergeCell ref="C2:C5"/>
    <mergeCell ref="D2:P2"/>
    <mergeCell ref="Q2:R2"/>
    <mergeCell ref="D3:P3"/>
    <mergeCell ref="Q3:R3"/>
    <mergeCell ref="D4:P5"/>
    <mergeCell ref="Q4:R4"/>
    <mergeCell ref="Q5:R5"/>
  </mergeCells>
  <conditionalFormatting sqref="R22:R71">
    <cfRule type="cellIs" dxfId="4" priority="2" operator="lessThan">
      <formula>0</formula>
    </cfRule>
    <cfRule type="cellIs" dxfId="3" priority="3" operator="greaterThan">
      <formula>0</formula>
    </cfRule>
    <cfRule type="cellIs" dxfId="2" priority="4" operator="equal">
      <formula>0</formula>
    </cfRule>
  </conditionalFormatting>
  <conditionalFormatting sqref="I22:I71">
    <cfRule type="containsText" dxfId="1" priority="5" operator="containsText" text="OFERTA CON PRECIO ARTIFICIALMENTE BAJO">
      <formula>NOT(ISERROR(SEARCH("OFERTA CON PRECIO ARTIFICIALMENTE BAJO",I22)))</formula>
    </cfRule>
    <cfRule type="containsText" dxfId="0" priority="6" operator="containsText" text="VALOR MÍNIMO ACEPTABLE">
      <formula>NOT(ISERROR(SEARCH("VALOR MÍNIMO ACEPTABLE",I22)))</formula>
    </cfRule>
  </conditionalFormatting>
  <dataValidations count="1">
    <dataValidation allowBlank="1" showInputMessage="1" showErrorMessage="1" errorTitle="SUPERA EL PRESUPUESTO OFICIAL" sqref="E22:E71" xr:uid="{00000000-0002-0000-0100-000000000000}">
      <formula1>0</formula1>
      <formula2>0</formula2>
    </dataValidation>
  </dataValidations>
  <printOptions horizontalCentered="1"/>
  <pageMargins left="0.70833333333333304" right="0.70833333333333304" top="0.74791666666666701" bottom="0.74791666666666701" header="0.511811023622047" footer="0.511811023622047"/>
  <pageSetup scale="21" orientation="landscape" horizontalDpi="300" verticalDpi="300"/>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29"/>
  <sheetViews>
    <sheetView showGridLines="0" zoomScaleNormal="100" workbookViewId="0">
      <selection activeCell="I5" sqref="I5"/>
    </sheetView>
  </sheetViews>
  <sheetFormatPr baseColWidth="10" defaultColWidth="11.42578125" defaultRowHeight="15" customHeight="1"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31"/>
      <c r="C2" s="131"/>
      <c r="D2" s="132" t="s">
        <v>0</v>
      </c>
      <c r="E2" s="132"/>
      <c r="F2" s="132"/>
      <c r="G2" s="132"/>
      <c r="H2" s="132"/>
      <c r="I2" s="132" t="s">
        <v>71</v>
      </c>
      <c r="J2" s="132"/>
      <c r="K2" s="80"/>
    </row>
    <row r="3" spans="2:11" ht="15" customHeight="1" x14ac:dyDescent="0.25">
      <c r="B3" s="131"/>
      <c r="C3" s="131"/>
      <c r="D3" s="132" t="s">
        <v>2</v>
      </c>
      <c r="E3" s="132"/>
      <c r="F3" s="132"/>
      <c r="G3" s="132"/>
      <c r="H3" s="132"/>
      <c r="I3" s="132" t="s">
        <v>3</v>
      </c>
      <c r="J3" s="132"/>
      <c r="K3" s="81"/>
    </row>
    <row r="4" spans="2:11" ht="15" customHeight="1" x14ac:dyDescent="0.25">
      <c r="B4" s="131"/>
      <c r="C4" s="131"/>
      <c r="D4" s="132" t="s">
        <v>4</v>
      </c>
      <c r="E4" s="132"/>
      <c r="F4" s="132"/>
      <c r="G4" s="132"/>
      <c r="H4" s="132"/>
      <c r="I4" s="132" t="s">
        <v>5</v>
      </c>
      <c r="J4" s="132"/>
      <c r="K4" s="81"/>
    </row>
    <row r="5" spans="2:11" ht="15" customHeight="1" x14ac:dyDescent="0.25">
      <c r="B5" s="131"/>
      <c r="C5" s="131"/>
      <c r="D5" s="132"/>
      <c r="E5" s="132"/>
      <c r="F5" s="132"/>
      <c r="G5" s="132"/>
      <c r="H5" s="132"/>
      <c r="I5" s="132" t="s">
        <v>72</v>
      </c>
      <c r="J5" s="132"/>
      <c r="K5" s="81"/>
    </row>
    <row r="6" spans="2:11" x14ac:dyDescent="0.25">
      <c r="K6" s="77"/>
    </row>
    <row r="7" spans="2:11" ht="15.75" customHeight="1" x14ac:dyDescent="0.25">
      <c r="B7" s="133" t="s">
        <v>73</v>
      </c>
      <c r="C7" s="133"/>
      <c r="D7" s="133"/>
      <c r="E7" s="133"/>
      <c r="F7" s="133"/>
      <c r="G7" s="133"/>
      <c r="H7" s="133"/>
      <c r="I7" s="133"/>
      <c r="J7" s="133"/>
      <c r="K7" s="82"/>
    </row>
    <row r="8" spans="2:11" ht="15.75" customHeight="1" x14ac:dyDescent="0.25">
      <c r="B8" s="134" t="s">
        <v>74</v>
      </c>
      <c r="C8" s="134" t="s">
        <v>75</v>
      </c>
      <c r="D8" s="134"/>
      <c r="E8" s="134"/>
      <c r="F8" s="134"/>
      <c r="G8" s="133" t="s">
        <v>76</v>
      </c>
      <c r="H8" s="133"/>
      <c r="I8" s="133"/>
      <c r="J8" s="133"/>
      <c r="K8" s="82"/>
    </row>
    <row r="9" spans="2:11" ht="15.75" customHeight="1" x14ac:dyDescent="0.25">
      <c r="B9" s="134"/>
      <c r="C9" s="83" t="s">
        <v>77</v>
      </c>
      <c r="D9" s="83" t="s">
        <v>78</v>
      </c>
      <c r="E9" s="134" t="s">
        <v>79</v>
      </c>
      <c r="F9" s="134"/>
      <c r="G9" s="133"/>
      <c r="H9" s="133"/>
      <c r="I9" s="133"/>
      <c r="J9" s="133"/>
      <c r="K9" s="82"/>
    </row>
    <row r="10" spans="2:11" ht="15.75" customHeight="1" x14ac:dyDescent="0.25">
      <c r="B10" s="84">
        <v>1</v>
      </c>
      <c r="C10" s="84">
        <v>2022</v>
      </c>
      <c r="D10" s="84">
        <v>1</v>
      </c>
      <c r="E10" s="135">
        <v>28</v>
      </c>
      <c r="F10" s="135"/>
      <c r="G10" s="136" t="s">
        <v>80</v>
      </c>
      <c r="H10" s="136"/>
      <c r="I10" s="136"/>
      <c r="J10" s="136"/>
      <c r="K10" s="85"/>
    </row>
    <row r="11" spans="2:11" ht="24.75" customHeight="1" x14ac:dyDescent="0.25">
      <c r="B11" s="84">
        <v>2</v>
      </c>
      <c r="C11" s="84">
        <v>2022</v>
      </c>
      <c r="D11" s="84">
        <v>5</v>
      </c>
      <c r="E11" s="135">
        <v>31</v>
      </c>
      <c r="F11" s="135"/>
      <c r="G11" s="136" t="s">
        <v>81</v>
      </c>
      <c r="H11" s="136"/>
      <c r="I11" s="136"/>
      <c r="J11" s="136"/>
      <c r="K11" s="85"/>
    </row>
    <row r="12" spans="2:11" ht="46.5" customHeight="1" x14ac:dyDescent="0.25">
      <c r="B12" s="84">
        <v>3</v>
      </c>
      <c r="C12" s="84">
        <v>2024</v>
      </c>
      <c r="D12" s="84">
        <v>4</v>
      </c>
      <c r="E12" s="135">
        <v>29</v>
      </c>
      <c r="F12" s="135"/>
      <c r="G12" s="136" t="s">
        <v>82</v>
      </c>
      <c r="H12" s="136"/>
      <c r="I12" s="136"/>
      <c r="J12" s="136"/>
      <c r="K12" s="85"/>
    </row>
    <row r="13" spans="2:11" ht="154.5" customHeight="1" x14ac:dyDescent="0.25">
      <c r="B13" s="84">
        <v>4</v>
      </c>
      <c r="C13" s="84">
        <v>2024</v>
      </c>
      <c r="D13" s="84">
        <v>7</v>
      </c>
      <c r="E13" s="135">
        <v>31</v>
      </c>
      <c r="F13" s="135"/>
      <c r="G13" s="136" t="s">
        <v>83</v>
      </c>
      <c r="H13" s="136"/>
      <c r="I13" s="136"/>
      <c r="J13" s="136"/>
      <c r="K13" s="85"/>
    </row>
    <row r="14" spans="2:11" ht="110.25" customHeight="1" x14ac:dyDescent="0.25">
      <c r="B14" s="84">
        <v>5</v>
      </c>
      <c r="C14" s="84">
        <v>2025</v>
      </c>
      <c r="D14" s="84">
        <v>2</v>
      </c>
      <c r="E14" s="135">
        <v>28</v>
      </c>
      <c r="F14" s="135"/>
      <c r="G14" s="136" t="s">
        <v>84</v>
      </c>
      <c r="H14" s="136"/>
      <c r="I14" s="136"/>
      <c r="J14" s="136"/>
      <c r="K14" s="85"/>
    </row>
    <row r="15" spans="2:11" ht="96.75" customHeight="1" x14ac:dyDescent="0.25">
      <c r="B15" s="84">
        <v>6</v>
      </c>
      <c r="C15" s="84">
        <v>2025</v>
      </c>
      <c r="D15" s="84">
        <v>5</v>
      </c>
      <c r="E15" s="135">
        <v>23</v>
      </c>
      <c r="F15" s="135"/>
      <c r="G15" s="136" t="s">
        <v>85</v>
      </c>
      <c r="H15" s="136"/>
      <c r="I15" s="136"/>
      <c r="J15" s="136"/>
      <c r="K15" s="85"/>
    </row>
    <row r="16" spans="2:11" ht="15.75" customHeight="1" x14ac:dyDescent="0.25">
      <c r="B16" s="134" t="s">
        <v>86</v>
      </c>
      <c r="C16" s="134"/>
      <c r="D16" s="134"/>
      <c r="E16" s="134"/>
      <c r="F16" s="134"/>
      <c r="G16" s="134"/>
      <c r="H16" s="134"/>
      <c r="I16" s="134"/>
      <c r="J16" s="134"/>
      <c r="K16" s="86"/>
    </row>
    <row r="17" spans="2:11" ht="15" customHeight="1" x14ac:dyDescent="0.25">
      <c r="B17" s="134" t="s">
        <v>87</v>
      </c>
      <c r="C17" s="134"/>
      <c r="D17" s="134"/>
      <c r="E17" s="134"/>
      <c r="F17" s="134" t="s">
        <v>88</v>
      </c>
      <c r="G17" s="134"/>
      <c r="H17" s="134"/>
      <c r="I17" s="134"/>
      <c r="J17" s="134"/>
      <c r="K17" s="86"/>
    </row>
    <row r="18" spans="2:11" ht="15.75" customHeight="1" x14ac:dyDescent="0.25">
      <c r="B18" s="135" t="s">
        <v>89</v>
      </c>
      <c r="C18" s="135"/>
      <c r="D18" s="135"/>
      <c r="E18" s="135"/>
      <c r="F18" s="135" t="s">
        <v>90</v>
      </c>
      <c r="G18" s="135"/>
      <c r="H18" s="135"/>
      <c r="I18" s="135"/>
      <c r="J18" s="135"/>
      <c r="K18" s="87"/>
    </row>
    <row r="19" spans="2:11" ht="15" customHeight="1" x14ac:dyDescent="0.25">
      <c r="B19" s="134" t="s">
        <v>91</v>
      </c>
      <c r="C19" s="134"/>
      <c r="D19" s="134"/>
      <c r="E19" s="134"/>
      <c r="F19" s="134"/>
      <c r="G19" s="134"/>
      <c r="H19" s="134"/>
      <c r="I19" s="134"/>
      <c r="J19" s="134"/>
      <c r="K19" s="86"/>
    </row>
    <row r="20" spans="2:11" ht="15" customHeight="1" x14ac:dyDescent="0.25">
      <c r="B20" s="134" t="s">
        <v>87</v>
      </c>
      <c r="C20" s="134"/>
      <c r="D20" s="134"/>
      <c r="E20" s="134"/>
      <c r="F20" s="134" t="s">
        <v>88</v>
      </c>
      <c r="G20" s="134"/>
      <c r="H20" s="134"/>
      <c r="I20" s="134"/>
      <c r="J20" s="134"/>
      <c r="K20" s="86"/>
    </row>
    <row r="21" spans="2:11" ht="15.75" customHeight="1" x14ac:dyDescent="0.25">
      <c r="B21" s="137" t="s">
        <v>92</v>
      </c>
      <c r="C21" s="137"/>
      <c r="D21" s="137"/>
      <c r="E21" s="137"/>
      <c r="F21" s="137" t="s">
        <v>93</v>
      </c>
      <c r="G21" s="137"/>
      <c r="H21" s="137"/>
      <c r="I21" s="137"/>
      <c r="J21" s="137"/>
      <c r="K21" s="88"/>
    </row>
    <row r="22" spans="2:11" ht="15.75" customHeight="1" x14ac:dyDescent="0.25">
      <c r="B22" s="133" t="s">
        <v>94</v>
      </c>
      <c r="C22" s="133"/>
      <c r="D22" s="133"/>
      <c r="E22" s="133"/>
      <c r="F22" s="133"/>
      <c r="G22" s="133"/>
      <c r="H22" s="133"/>
      <c r="I22" s="133"/>
      <c r="J22" s="133"/>
      <c r="K22" s="82"/>
    </row>
    <row r="23" spans="2:11" ht="15" customHeight="1" x14ac:dyDescent="0.25">
      <c r="B23" s="134" t="s">
        <v>87</v>
      </c>
      <c r="C23" s="134"/>
      <c r="D23" s="134"/>
      <c r="E23" s="134" t="s">
        <v>88</v>
      </c>
      <c r="F23" s="134"/>
      <c r="G23" s="134"/>
      <c r="H23" s="134" t="s">
        <v>95</v>
      </c>
      <c r="I23" s="134"/>
      <c r="J23" s="134"/>
      <c r="K23" s="86"/>
    </row>
    <row r="24" spans="2:11" x14ac:dyDescent="0.25">
      <c r="B24" s="134"/>
      <c r="C24" s="134"/>
      <c r="D24" s="134"/>
      <c r="E24" s="134"/>
      <c r="F24" s="134"/>
      <c r="G24" s="134"/>
      <c r="H24" s="83" t="s">
        <v>77</v>
      </c>
      <c r="I24" s="83" t="s">
        <v>78</v>
      </c>
      <c r="J24" s="83" t="s">
        <v>79</v>
      </c>
      <c r="K24" s="86"/>
    </row>
    <row r="25" spans="2:11" ht="15" customHeight="1" x14ac:dyDescent="0.25">
      <c r="B25" s="135" t="s">
        <v>96</v>
      </c>
      <c r="C25" s="135"/>
      <c r="D25" s="135"/>
      <c r="E25" s="137" t="s">
        <v>97</v>
      </c>
      <c r="F25" s="137"/>
      <c r="G25" s="137"/>
      <c r="H25" s="84">
        <v>2025</v>
      </c>
      <c r="I25" s="84">
        <v>5</v>
      </c>
      <c r="J25" s="84">
        <v>23</v>
      </c>
      <c r="K25" s="87"/>
    </row>
    <row r="26" spans="2:11" x14ac:dyDescent="0.25">
      <c r="K26" s="77"/>
    </row>
    <row r="27" spans="2:11" ht="56.25" customHeight="1" x14ac:dyDescent="0.25">
      <c r="B27" s="77"/>
      <c r="C27" s="138" t="s">
        <v>98</v>
      </c>
      <c r="D27" s="138"/>
      <c r="E27" s="138"/>
      <c r="F27" s="138"/>
      <c r="G27" s="138"/>
      <c r="H27" s="138"/>
      <c r="I27" s="138"/>
      <c r="K27" s="77"/>
    </row>
    <row r="28" spans="2:11" ht="16.5" customHeight="1" x14ac:dyDescent="0.25">
      <c r="E28" s="139" t="s">
        <v>99</v>
      </c>
      <c r="F28" s="139"/>
      <c r="G28" s="139"/>
      <c r="H28" s="139"/>
      <c r="I28" s="139"/>
      <c r="J28" s="139"/>
      <c r="K28" s="89"/>
    </row>
    <row r="29" spans="2:11" x14ac:dyDescent="0.25">
      <c r="B29" s="77"/>
      <c r="C29" s="77"/>
      <c r="D29" s="77"/>
      <c r="E29" s="139"/>
      <c r="F29" s="139"/>
      <c r="G29" s="139"/>
      <c r="H29" s="139"/>
      <c r="I29" s="139"/>
      <c r="J29" s="139"/>
      <c r="K29" s="89"/>
    </row>
  </sheetData>
  <mergeCells count="43">
    <mergeCell ref="C27:I27"/>
    <mergeCell ref="E28:J29"/>
    <mergeCell ref="B22:J22"/>
    <mergeCell ref="B23:D24"/>
    <mergeCell ref="E23:G24"/>
    <mergeCell ref="H23:J23"/>
    <mergeCell ref="B25:D25"/>
    <mergeCell ref="E25:G25"/>
    <mergeCell ref="B19:J19"/>
    <mergeCell ref="B20:E20"/>
    <mergeCell ref="F20:J20"/>
    <mergeCell ref="B21:E21"/>
    <mergeCell ref="F21:J21"/>
    <mergeCell ref="B16:J16"/>
    <mergeCell ref="B17:E17"/>
    <mergeCell ref="F17:J17"/>
    <mergeCell ref="B18:E18"/>
    <mergeCell ref="F18:J18"/>
    <mergeCell ref="E13:F13"/>
    <mergeCell ref="G13:J13"/>
    <mergeCell ref="E14:F14"/>
    <mergeCell ref="G14:J14"/>
    <mergeCell ref="E15:F15"/>
    <mergeCell ref="G15:J15"/>
    <mergeCell ref="E10:F10"/>
    <mergeCell ref="G10:J10"/>
    <mergeCell ref="E11:F11"/>
    <mergeCell ref="G11:J11"/>
    <mergeCell ref="E12:F12"/>
    <mergeCell ref="G12:J12"/>
    <mergeCell ref="B7:J7"/>
    <mergeCell ref="B8:B9"/>
    <mergeCell ref="C8:F8"/>
    <mergeCell ref="G8:J9"/>
    <mergeCell ref="E9:F9"/>
    <mergeCell ref="B2:C5"/>
    <mergeCell ref="D2:H2"/>
    <mergeCell ref="I2:J2"/>
    <mergeCell ref="D3:H3"/>
    <mergeCell ref="I3:J3"/>
    <mergeCell ref="D4:H5"/>
    <mergeCell ref="I4:J4"/>
    <mergeCell ref="I5:J5"/>
  </mergeCells>
  <pageMargins left="0.7" right="0.7" top="0.75" bottom="0.75" header="0.511811023622047" footer="0.511811023622047"/>
  <pageSetup paperSize="9" scale="68"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E3:I103"/>
  <sheetViews>
    <sheetView topLeftCell="D1" zoomScaleNormal="100" workbookViewId="0">
      <selection activeCell="F9" sqref="F9"/>
    </sheetView>
  </sheetViews>
  <sheetFormatPr baseColWidth="10" defaultColWidth="11.42578125" defaultRowHeight="15" customHeight="1" x14ac:dyDescent="0.25"/>
  <cols>
    <col min="7" max="7" width="15" customWidth="1"/>
    <col min="8" max="8" width="13.42578125" customWidth="1"/>
    <col min="9" max="9" width="17.140625" customWidth="1"/>
  </cols>
  <sheetData>
    <row r="3" spans="5:9" x14ac:dyDescent="0.25">
      <c r="E3" s="90" t="s">
        <v>100</v>
      </c>
    </row>
    <row r="4" spans="5:9" x14ac:dyDescent="0.25">
      <c r="E4" s="91">
        <v>0.01</v>
      </c>
      <c r="G4" s="92" t="s">
        <v>101</v>
      </c>
      <c r="H4" s="92" t="s">
        <v>102</v>
      </c>
      <c r="I4" s="92" t="s">
        <v>103</v>
      </c>
    </row>
    <row r="5" spans="5:9" x14ac:dyDescent="0.25">
      <c r="E5" s="93">
        <v>0.02</v>
      </c>
      <c r="G5" s="94" t="s">
        <v>104</v>
      </c>
      <c r="H5" s="95" t="s">
        <v>105</v>
      </c>
      <c r="I5" s="95" t="s">
        <v>106</v>
      </c>
    </row>
    <row r="6" spans="5:9" x14ac:dyDescent="0.25">
      <c r="E6" s="93">
        <v>0.03</v>
      </c>
      <c r="G6" s="95"/>
      <c r="H6" s="95" t="s">
        <v>107</v>
      </c>
      <c r="I6" s="95" t="s">
        <v>108</v>
      </c>
    </row>
    <row r="7" spans="5:9" x14ac:dyDescent="0.25">
      <c r="E7" s="93">
        <v>0.04</v>
      </c>
      <c r="G7" s="95"/>
      <c r="H7" s="95"/>
      <c r="I7" s="95" t="s">
        <v>109</v>
      </c>
    </row>
    <row r="8" spans="5:9" x14ac:dyDescent="0.25">
      <c r="E8" s="93">
        <v>0.05</v>
      </c>
      <c r="G8" s="95"/>
      <c r="H8" s="95"/>
      <c r="I8" s="94" t="s">
        <v>110</v>
      </c>
    </row>
    <row r="9" spans="5:9" x14ac:dyDescent="0.25">
      <c r="E9" s="93">
        <v>0.06</v>
      </c>
    </row>
    <row r="10" spans="5:9" x14ac:dyDescent="0.25">
      <c r="E10" s="93">
        <v>7.0000000000000007E-2</v>
      </c>
    </row>
    <row r="11" spans="5:9" x14ac:dyDescent="0.25">
      <c r="E11" s="93">
        <v>0.08</v>
      </c>
    </row>
    <row r="12" spans="5:9" x14ac:dyDescent="0.25">
      <c r="E12" s="93">
        <v>0.09</v>
      </c>
    </row>
    <row r="13" spans="5:9" x14ac:dyDescent="0.25">
      <c r="E13" s="93">
        <v>0.1</v>
      </c>
    </row>
    <row r="14" spans="5:9" x14ac:dyDescent="0.25">
      <c r="E14" s="93">
        <v>0.11</v>
      </c>
    </row>
    <row r="15" spans="5:9" x14ac:dyDescent="0.25">
      <c r="E15" s="93">
        <v>0.12</v>
      </c>
    </row>
    <row r="16" spans="5:9" x14ac:dyDescent="0.25">
      <c r="E16" s="93">
        <v>0.13</v>
      </c>
    </row>
    <row r="17" spans="5:5" x14ac:dyDescent="0.25">
      <c r="E17" s="93">
        <v>0.14000000000000001</v>
      </c>
    </row>
    <row r="18" spans="5:5" x14ac:dyDescent="0.25">
      <c r="E18" s="93">
        <v>0.15</v>
      </c>
    </row>
    <row r="19" spans="5:5" x14ac:dyDescent="0.25">
      <c r="E19" s="93">
        <v>0.16</v>
      </c>
    </row>
    <row r="20" spans="5:5" x14ac:dyDescent="0.25">
      <c r="E20" s="93">
        <v>0.17</v>
      </c>
    </row>
    <row r="21" spans="5:5" x14ac:dyDescent="0.25">
      <c r="E21" s="93">
        <v>0.18</v>
      </c>
    </row>
    <row r="22" spans="5:5" x14ac:dyDescent="0.25">
      <c r="E22" s="93">
        <v>0.19</v>
      </c>
    </row>
    <row r="23" spans="5:5" x14ac:dyDescent="0.25">
      <c r="E23" s="93">
        <v>0.2</v>
      </c>
    </row>
    <row r="24" spans="5:5" x14ac:dyDescent="0.25">
      <c r="E24" s="93">
        <v>0.21</v>
      </c>
    </row>
    <row r="25" spans="5:5" x14ac:dyDescent="0.25">
      <c r="E25" s="93">
        <v>0.22</v>
      </c>
    </row>
    <row r="26" spans="5:5" x14ac:dyDescent="0.25">
      <c r="E26" s="93">
        <v>0.23</v>
      </c>
    </row>
    <row r="27" spans="5:5" x14ac:dyDescent="0.25">
      <c r="E27" s="93">
        <v>0.24</v>
      </c>
    </row>
    <row r="28" spans="5:5" x14ac:dyDescent="0.25">
      <c r="E28" s="93">
        <v>0.25</v>
      </c>
    </row>
    <row r="29" spans="5:5" x14ac:dyDescent="0.25">
      <c r="E29" s="93">
        <v>0.26</v>
      </c>
    </row>
    <row r="30" spans="5:5" x14ac:dyDescent="0.25">
      <c r="E30" s="93">
        <v>0.27</v>
      </c>
    </row>
    <row r="31" spans="5:5" x14ac:dyDescent="0.25">
      <c r="E31" s="93">
        <v>0.28000000000000003</v>
      </c>
    </row>
    <row r="32" spans="5:5" x14ac:dyDescent="0.25">
      <c r="E32" s="93">
        <v>0.28999999999999998</v>
      </c>
    </row>
    <row r="33" spans="5:5" x14ac:dyDescent="0.25">
      <c r="E33" s="93">
        <v>0.3</v>
      </c>
    </row>
    <row r="34" spans="5:5" x14ac:dyDescent="0.25">
      <c r="E34" s="93">
        <v>0.31</v>
      </c>
    </row>
    <row r="35" spans="5:5" x14ac:dyDescent="0.25">
      <c r="E35" s="93">
        <v>0.32</v>
      </c>
    </row>
    <row r="36" spans="5:5" x14ac:dyDescent="0.25">
      <c r="E36" s="93">
        <v>0.33</v>
      </c>
    </row>
    <row r="37" spans="5:5" x14ac:dyDescent="0.25">
      <c r="E37" s="93">
        <v>0.34</v>
      </c>
    </row>
    <row r="38" spans="5:5" x14ac:dyDescent="0.25">
      <c r="E38" s="93">
        <v>0.35</v>
      </c>
    </row>
    <row r="39" spans="5:5" x14ac:dyDescent="0.25">
      <c r="E39" s="93">
        <v>0.36</v>
      </c>
    </row>
    <row r="40" spans="5:5" x14ac:dyDescent="0.25">
      <c r="E40" s="93">
        <v>0.37</v>
      </c>
    </row>
    <row r="41" spans="5:5" x14ac:dyDescent="0.25">
      <c r="E41" s="93">
        <v>0.38</v>
      </c>
    </row>
    <row r="42" spans="5:5" x14ac:dyDescent="0.25">
      <c r="E42" s="93">
        <v>0.39</v>
      </c>
    </row>
    <row r="43" spans="5:5" x14ac:dyDescent="0.25">
      <c r="E43" s="93">
        <v>0.4</v>
      </c>
    </row>
    <row r="44" spans="5:5" x14ac:dyDescent="0.25">
      <c r="E44" s="93">
        <v>0.41</v>
      </c>
    </row>
    <row r="45" spans="5:5" x14ac:dyDescent="0.25">
      <c r="E45" s="93">
        <v>0.42</v>
      </c>
    </row>
    <row r="46" spans="5:5" x14ac:dyDescent="0.25">
      <c r="E46" s="93">
        <v>0.43</v>
      </c>
    </row>
    <row r="47" spans="5:5" x14ac:dyDescent="0.25">
      <c r="E47" s="93">
        <v>0.44</v>
      </c>
    </row>
    <row r="48" spans="5:5" x14ac:dyDescent="0.25">
      <c r="E48" s="93">
        <v>0.45</v>
      </c>
    </row>
    <row r="49" spans="5:5" x14ac:dyDescent="0.25">
      <c r="E49" s="93">
        <v>0.46</v>
      </c>
    </row>
    <row r="50" spans="5:5" x14ac:dyDescent="0.25">
      <c r="E50" s="93">
        <v>0.47</v>
      </c>
    </row>
    <row r="51" spans="5:5" x14ac:dyDescent="0.25">
      <c r="E51" s="93">
        <v>0.48</v>
      </c>
    </row>
    <row r="52" spans="5:5" x14ac:dyDescent="0.25">
      <c r="E52" s="93">
        <v>0.49</v>
      </c>
    </row>
    <row r="53" spans="5:5" x14ac:dyDescent="0.25">
      <c r="E53" s="93">
        <v>0.5</v>
      </c>
    </row>
    <row r="54" spans="5:5" x14ac:dyDescent="0.25">
      <c r="E54" s="93">
        <f t="shared" ref="E54:E85" si="0">+E53+1%</f>
        <v>0.51</v>
      </c>
    </row>
    <row r="55" spans="5:5" x14ac:dyDescent="0.25">
      <c r="E55" s="93">
        <f t="shared" si="0"/>
        <v>0.52</v>
      </c>
    </row>
    <row r="56" spans="5:5" x14ac:dyDescent="0.25">
      <c r="E56" s="93">
        <f t="shared" si="0"/>
        <v>0.53</v>
      </c>
    </row>
    <row r="57" spans="5:5" x14ac:dyDescent="0.25">
      <c r="E57" s="93">
        <f t="shared" si="0"/>
        <v>0.54</v>
      </c>
    </row>
    <row r="58" spans="5:5" x14ac:dyDescent="0.25">
      <c r="E58" s="93">
        <f t="shared" si="0"/>
        <v>0.55000000000000004</v>
      </c>
    </row>
    <row r="59" spans="5:5" x14ac:dyDescent="0.25">
      <c r="E59" s="93">
        <f t="shared" si="0"/>
        <v>0.56000000000000005</v>
      </c>
    </row>
    <row r="60" spans="5:5" x14ac:dyDescent="0.25">
      <c r="E60" s="93">
        <f t="shared" si="0"/>
        <v>0.57000000000000006</v>
      </c>
    </row>
    <row r="61" spans="5:5" x14ac:dyDescent="0.25">
      <c r="E61" s="93">
        <f t="shared" si="0"/>
        <v>0.58000000000000007</v>
      </c>
    </row>
    <row r="62" spans="5:5" x14ac:dyDescent="0.25">
      <c r="E62" s="93">
        <f t="shared" si="0"/>
        <v>0.59000000000000008</v>
      </c>
    </row>
    <row r="63" spans="5:5" x14ac:dyDescent="0.25">
      <c r="E63" s="93">
        <f t="shared" si="0"/>
        <v>0.60000000000000009</v>
      </c>
    </row>
    <row r="64" spans="5:5" x14ac:dyDescent="0.25">
      <c r="E64" s="93">
        <f t="shared" si="0"/>
        <v>0.6100000000000001</v>
      </c>
    </row>
    <row r="65" spans="5:5" x14ac:dyDescent="0.25">
      <c r="E65" s="93">
        <f t="shared" si="0"/>
        <v>0.62000000000000011</v>
      </c>
    </row>
    <row r="66" spans="5:5" x14ac:dyDescent="0.25">
      <c r="E66" s="93">
        <f t="shared" si="0"/>
        <v>0.63000000000000012</v>
      </c>
    </row>
    <row r="67" spans="5:5" x14ac:dyDescent="0.25">
      <c r="E67" s="93">
        <f t="shared" si="0"/>
        <v>0.64000000000000012</v>
      </c>
    </row>
    <row r="68" spans="5:5" x14ac:dyDescent="0.25">
      <c r="E68" s="93">
        <f t="shared" si="0"/>
        <v>0.65000000000000013</v>
      </c>
    </row>
    <row r="69" spans="5:5" x14ac:dyDescent="0.25">
      <c r="E69" s="93">
        <f t="shared" si="0"/>
        <v>0.66000000000000014</v>
      </c>
    </row>
    <row r="70" spans="5:5" x14ac:dyDescent="0.25">
      <c r="E70" s="93">
        <f t="shared" si="0"/>
        <v>0.67000000000000015</v>
      </c>
    </row>
    <row r="71" spans="5:5" x14ac:dyDescent="0.25">
      <c r="E71" s="93">
        <f t="shared" si="0"/>
        <v>0.68000000000000016</v>
      </c>
    </row>
    <row r="72" spans="5:5" x14ac:dyDescent="0.25">
      <c r="E72" s="93">
        <f t="shared" si="0"/>
        <v>0.69000000000000017</v>
      </c>
    </row>
    <row r="73" spans="5:5" x14ac:dyDescent="0.25">
      <c r="E73" s="93">
        <f t="shared" si="0"/>
        <v>0.70000000000000018</v>
      </c>
    </row>
    <row r="74" spans="5:5" x14ac:dyDescent="0.25">
      <c r="E74" s="93">
        <f t="shared" si="0"/>
        <v>0.71000000000000019</v>
      </c>
    </row>
    <row r="75" spans="5:5" x14ac:dyDescent="0.25">
      <c r="E75" s="93">
        <f t="shared" si="0"/>
        <v>0.7200000000000002</v>
      </c>
    </row>
    <row r="76" spans="5:5" x14ac:dyDescent="0.25">
      <c r="E76" s="93">
        <f t="shared" si="0"/>
        <v>0.7300000000000002</v>
      </c>
    </row>
    <row r="77" spans="5:5" x14ac:dyDescent="0.25">
      <c r="E77" s="93">
        <f t="shared" si="0"/>
        <v>0.74000000000000021</v>
      </c>
    </row>
    <row r="78" spans="5:5" x14ac:dyDescent="0.25">
      <c r="E78" s="93">
        <f t="shared" si="0"/>
        <v>0.75000000000000022</v>
      </c>
    </row>
    <row r="79" spans="5:5" x14ac:dyDescent="0.25">
      <c r="E79" s="93">
        <f t="shared" si="0"/>
        <v>0.76000000000000023</v>
      </c>
    </row>
    <row r="80" spans="5:5" x14ac:dyDescent="0.25">
      <c r="E80" s="93">
        <f t="shared" si="0"/>
        <v>0.77000000000000024</v>
      </c>
    </row>
    <row r="81" spans="5:5" x14ac:dyDescent="0.25">
      <c r="E81" s="93">
        <f t="shared" si="0"/>
        <v>0.78000000000000025</v>
      </c>
    </row>
    <row r="82" spans="5:5" x14ac:dyDescent="0.25">
      <c r="E82" s="93">
        <f t="shared" si="0"/>
        <v>0.79000000000000026</v>
      </c>
    </row>
    <row r="83" spans="5:5" x14ac:dyDescent="0.25">
      <c r="E83" s="93">
        <f t="shared" si="0"/>
        <v>0.80000000000000027</v>
      </c>
    </row>
    <row r="84" spans="5:5" x14ac:dyDescent="0.25">
      <c r="E84" s="93">
        <f t="shared" si="0"/>
        <v>0.81000000000000028</v>
      </c>
    </row>
    <row r="85" spans="5:5" x14ac:dyDescent="0.25">
      <c r="E85" s="93">
        <f t="shared" si="0"/>
        <v>0.82000000000000028</v>
      </c>
    </row>
    <row r="86" spans="5:5" x14ac:dyDescent="0.25">
      <c r="E86" s="93">
        <f t="shared" ref="E86:E103" si="1">+E85+1%</f>
        <v>0.83000000000000029</v>
      </c>
    </row>
    <row r="87" spans="5:5" x14ac:dyDescent="0.25">
      <c r="E87" s="93">
        <f t="shared" si="1"/>
        <v>0.8400000000000003</v>
      </c>
    </row>
    <row r="88" spans="5:5" x14ac:dyDescent="0.25">
      <c r="E88" s="93">
        <f t="shared" si="1"/>
        <v>0.85000000000000031</v>
      </c>
    </row>
    <row r="89" spans="5:5" x14ac:dyDescent="0.25">
      <c r="E89" s="93">
        <f t="shared" si="1"/>
        <v>0.86000000000000032</v>
      </c>
    </row>
    <row r="90" spans="5:5" x14ac:dyDescent="0.25">
      <c r="E90" s="93">
        <f t="shared" si="1"/>
        <v>0.87000000000000033</v>
      </c>
    </row>
    <row r="91" spans="5:5" x14ac:dyDescent="0.25">
      <c r="E91" s="93">
        <f t="shared" si="1"/>
        <v>0.88000000000000034</v>
      </c>
    </row>
    <row r="92" spans="5:5" x14ac:dyDescent="0.25">
      <c r="E92" s="93">
        <f t="shared" si="1"/>
        <v>0.89000000000000035</v>
      </c>
    </row>
    <row r="93" spans="5:5" x14ac:dyDescent="0.25">
      <c r="E93" s="93">
        <f t="shared" si="1"/>
        <v>0.90000000000000036</v>
      </c>
    </row>
    <row r="94" spans="5:5" x14ac:dyDescent="0.25">
      <c r="E94" s="93">
        <f t="shared" si="1"/>
        <v>0.91000000000000036</v>
      </c>
    </row>
    <row r="95" spans="5:5" x14ac:dyDescent="0.25">
      <c r="E95" s="93">
        <f t="shared" si="1"/>
        <v>0.92000000000000037</v>
      </c>
    </row>
    <row r="96" spans="5:5" x14ac:dyDescent="0.25">
      <c r="E96" s="93">
        <f t="shared" si="1"/>
        <v>0.93000000000000038</v>
      </c>
    </row>
    <row r="97" spans="5:5" x14ac:dyDescent="0.25">
      <c r="E97" s="93">
        <f t="shared" si="1"/>
        <v>0.94000000000000039</v>
      </c>
    </row>
    <row r="98" spans="5:5" x14ac:dyDescent="0.25">
      <c r="E98" s="93">
        <f t="shared" si="1"/>
        <v>0.9500000000000004</v>
      </c>
    </row>
    <row r="99" spans="5:5" x14ac:dyDescent="0.25">
      <c r="E99" s="93">
        <f t="shared" si="1"/>
        <v>0.96000000000000041</v>
      </c>
    </row>
    <row r="100" spans="5:5" x14ac:dyDescent="0.25">
      <c r="E100" s="93">
        <f t="shared" si="1"/>
        <v>0.97000000000000042</v>
      </c>
    </row>
    <row r="101" spans="5:5" x14ac:dyDescent="0.25">
      <c r="E101" s="93">
        <f t="shared" si="1"/>
        <v>0.98000000000000043</v>
      </c>
    </row>
    <row r="102" spans="5:5" x14ac:dyDescent="0.25">
      <c r="E102" s="93">
        <f t="shared" si="1"/>
        <v>0.99000000000000044</v>
      </c>
    </row>
    <row r="103" spans="5:5" x14ac:dyDescent="0.25">
      <c r="E103" s="96">
        <f t="shared" si="1"/>
        <v>1.0000000000000004</v>
      </c>
    </row>
  </sheetData>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dc:description/>
  <cp:lastModifiedBy>Wilson Rivera Mendez</cp:lastModifiedBy>
  <cp:revision>0</cp:revision>
  <cp:lastPrinted>2025-02-17T21:41:42Z</cp:lastPrinted>
  <dcterms:created xsi:type="dcterms:W3CDTF">2022-01-21T16:30:23Z</dcterms:created>
  <dcterms:modified xsi:type="dcterms:W3CDTF">2025-09-23T15:00:22Z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