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FUNCIONAMIENTO\CAPACITACION BRIGADISTAS\PUBLICAR\"/>
    </mc:Choice>
  </mc:AlternateContent>
  <bookViews>
    <workbookView xWindow="0" yWindow="0" windowWidth="28800" windowHeight="11655" tabRatio="833"/>
  </bookViews>
  <sheets>
    <sheet name="JUSTIFICACION DE PRECIOS BAJOS" sheetId="5" r:id="rId1"/>
    <sheet name="PRECIOS BAJOS TRACTO SUCESIVO" sheetId="7" r:id="rId2"/>
    <sheet name="Hoja Aux" sheetId="3" state="hidden" r:id="rId3"/>
  </sheets>
  <definedNames>
    <definedName name="_xlnm.Print_Area" localSheetId="0">'JUSTIFICACION DE PRECIOS BAJOS'!$A$1:$N$88</definedName>
    <definedName name="_xlnm.Print_Area" localSheetId="1">'PRECIOS BAJOS TRACTO SUCESIVO'!$A$1:$Z$88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D11" authorId="0" shapeId="0">
      <text>
        <r>
          <rPr>
            <b/>
            <sz val="9"/>
            <color indexed="81"/>
            <rFont val="Tahoma"/>
            <family val="2"/>
          </rPr>
          <t>Respetado gestor, transcriba el código del proceso de contratación.</t>
        </r>
      </text>
    </comment>
    <comment ref="G11" authorId="0" shapeId="0">
      <text>
        <r>
          <rPr>
            <b/>
            <sz val="9"/>
            <color indexed="81"/>
            <rFont val="Tahoma"/>
            <family val="2"/>
          </rPr>
          <t>Respetado gestor, transcriba el objeto del proceso de contratación.</t>
        </r>
      </text>
    </comment>
    <comment ref="E22" authorId="0" shapeId="0">
      <text>
        <r>
          <rPr>
            <b/>
            <sz val="9"/>
            <color indexed="81"/>
            <rFont val="Tahoma"/>
            <family val="2"/>
          </rPr>
          <t>Respetado gestor, transcriba el valor correspondiente al presupuesto oficial establecido para el proceso de contratación.</t>
        </r>
      </text>
    </comment>
    <comment ref="G24"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text>
        <r>
          <rPr>
            <b/>
            <sz val="9"/>
            <color indexed="81"/>
            <rFont val="Tahoma"/>
            <family val="2"/>
          </rPr>
          <t>Señor oferente, por favor transcriba el valor mínimo calculado por la entidad en la etapa de evaluación.</t>
        </r>
      </text>
    </comment>
    <comment ref="G30" authorId="0" shapeId="0">
      <text>
        <r>
          <rPr>
            <b/>
            <sz val="9"/>
            <color indexed="81"/>
            <rFont val="Tahoma"/>
            <family val="2"/>
          </rPr>
          <t>Señor oferente, transcriba el valor de su propuesta económica en este espacio.</t>
        </r>
      </text>
    </comment>
    <comment ref="B36" authorId="0" shapeId="0">
      <text>
        <r>
          <rPr>
            <b/>
            <sz val="9"/>
            <color indexed="81"/>
            <rFont val="Tahoma"/>
            <family val="2"/>
          </rPr>
          <t>Recuerde que deberá adjuntar la evidencias que soporten lo indicado en este espacio.</t>
        </r>
      </text>
    </comment>
    <comment ref="B77" authorId="1" shapeId="0">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authors>
    <author>ANDRES FELIPE SARMIENTO RINCON</author>
  </authors>
  <commentList>
    <comment ref="E9" authorId="0" shapeId="0">
      <text>
        <r>
          <rPr>
            <b/>
            <sz val="9"/>
            <color indexed="81"/>
            <rFont val="Tahoma"/>
            <family val="2"/>
          </rPr>
          <t>Señor oferente, por favor diligencie este espacio.</t>
        </r>
      </text>
    </comment>
    <comment ref="E11" authorId="0" shapeId="0">
      <text>
        <r>
          <rPr>
            <b/>
            <sz val="9"/>
            <color indexed="81"/>
            <rFont val="Tahoma"/>
            <family val="2"/>
          </rPr>
          <t>Respetado gestor, transcriba el código del proceso de contratación.</t>
        </r>
        <r>
          <rPr>
            <sz val="9"/>
            <color indexed="81"/>
            <rFont val="Tahoma"/>
            <family val="2"/>
          </rPr>
          <t xml:space="preserve">
</t>
        </r>
      </text>
    </comment>
    <comment ref="I11" authorId="0" shapeId="0">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<sst xmlns="http://schemas.openxmlformats.org/spreadsheetml/2006/main" count="121" uniqueCount="81">
  <si>
    <t>MACROPROCESO DE APOYO</t>
  </si>
  <si>
    <t xml:space="preserve">PROCESO GESTIÓN BIENES Y SERVICIOS </t>
  </si>
  <si>
    <t>VERSIÓN: 6</t>
  </si>
  <si>
    <t>JUSTIFICACIÓN ANÁLISIS DE PRECIOS ARTIFICIALMENTE BAJOS</t>
  </si>
  <si>
    <t>VIGENCIA: 2025-05-23</t>
  </si>
  <si>
    <t>32.1</t>
  </si>
  <si>
    <t>FECHA DE ELABORACIÓN</t>
  </si>
  <si>
    <t>PROCESO NO.</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</si>
  <si>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</si>
  <si>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</si>
  <si>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</si>
  <si>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</si>
  <si>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</si>
  <si>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</si>
  <si>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</si>
  <si>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</si>
  <si>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</si>
  <si>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</si>
  <si>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</si>
  <si>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</si>
  <si>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</si>
  <si>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</si>
  <si>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</si>
  <si>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</si>
  <si>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</si>
  <si>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</si>
  <si>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</si>
  <si>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</si>
  <si>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</si>
  <si>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</si>
  <si>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</si>
  <si>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</si>
  <si>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</si>
  <si>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</si>
  <si>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</si>
  <si>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</si>
  <si>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</si>
  <si>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</si>
  <si>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VALOR ($)</t>
  </si>
  <si>
    <t>PORCENTAJE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</si>
  <si>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</si>
  <si>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</si>
  <si>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</si>
  <si>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</si>
  <si>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</si>
  <si>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</si>
  <si>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</si>
  <si>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FECHA DE ELABORACIÓN:</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</si>
  <si>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</si>
  <si>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1. ANÁLISIS DEL VALOR OFERTADO / COTIZADO</t>
  </si>
  <si>
    <t>2. DESAGREGACIÓN DE LA PROPUESTA</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</si>
  <si>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</si>
  <si>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</si>
  <si>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No.</t>
  </si>
  <si>
    <t>ESPECIFICACION TÉCNICA</t>
  </si>
  <si>
    <t>PRECIO DE REFERENCIA  INCLUIDO  IMPUESTOS APLICABLES (VALOR MÁXIMO)</t>
  </si>
  <si>
    <t>% Diferencia de la oferta/cotización con respecto al precio de referencia estimado</t>
  </si>
  <si>
    <t>VALOR MÍNIMO ACEPTABLE DEL PPTO. 80%</t>
  </si>
  <si>
    <t>COSTO DEL BIEN, SERVICIO U OBRA</t>
  </si>
  <si>
    <t>DIFERENCIA ENTRE VALOR OFERTADO DE CADA ITEM  VS DESAGREGACION TOTAL OFERTA</t>
  </si>
  <si>
    <t>3.JUSTIFICACIÓN DEL VALOR OFERTADO / COTIZADO</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</si>
  <si>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</si>
  <si>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</si>
  <si>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</si>
  <si>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</si>
  <si>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Porcentajes</t>
  </si>
  <si>
    <t>SEDE</t>
  </si>
  <si>
    <t>SECCIONAL</t>
  </si>
  <si>
    <t xml:space="preserve">EXTENSIONES </t>
  </si>
  <si>
    <t>FUSAGASUGÁ</t>
  </si>
  <si>
    <t>GIRARDOT</t>
  </si>
  <si>
    <t>CHÍA</t>
  </si>
  <si>
    <t>UBATÉ</t>
  </si>
  <si>
    <t>CHOCONTÁ</t>
  </si>
  <si>
    <t>FACATATIVÁ</t>
  </si>
  <si>
    <t>SOACHA</t>
  </si>
  <si>
    <t>CÓDIGO:  ABSr132</t>
  </si>
  <si>
    <t>PÁGINA: 1 de 2</t>
  </si>
  <si>
    <t>PÁGINA: 2 de 2</t>
  </si>
  <si>
    <t>GCD-037</t>
  </si>
  <si>
    <t>Contratar actividades para fortalecer, mantener el plan de gestión de desastres, preparación, respuesta ante emergencias y actividades de alturas e inspección de equipos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</si>
</sst>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86">
    <xf numFmtId="0" fontId="0" fillId="0" borderId="0" xfId="0"/>
    <xf numFmtId="0" fontId="9" fillId="0" borderId="0" xfId="0" applyFont="1"/>
    <xf numFmtId="0" fontId="0" fillId="2" borderId="0" xfId="0" applyFill="1"/>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4"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6"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4" fillId="0" borderId="6" xfId="0" applyFont="1" applyBorder="1" applyAlignment="1" applyProtection="1">
      <alignment horizontal="center" vertical="center" wrapText="1"/>
      <protection hidden="1"/>
    </xf>
    <xf numFmtId="42" fontId="25" fillId="6" borderId="6" xfId="0" applyNumberFormat="1" applyFont="1" applyFill="1" applyBorder="1" applyAlignment="1" applyProtection="1">
      <alignment horizontal="right" vertical="center" shrinkToFit="1"/>
      <protection hidden="1"/>
    </xf>
    <xf numFmtId="10" fontId="14" fillId="2" borderId="6" xfId="3" applyNumberFormat="1" applyFont="1" applyFill="1" applyBorder="1" applyAlignment="1" applyProtection="1">
      <alignment horizontal="center" vertical="center"/>
      <protection hidden="1"/>
    </xf>
    <xf numFmtId="44" fontId="14" fillId="4" borderId="6" xfId="5" applyFont="1" applyFill="1" applyBorder="1" applyAlignment="1" applyProtection="1">
      <alignment horizontal="center" vertical="center"/>
      <protection locked="0"/>
    </xf>
    <xf numFmtId="42" fontId="25"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23" fillId="0" borderId="0" xfId="0" applyFont="1" applyAlignment="1" applyProtection="1">
      <alignment vertical="top" wrapText="1"/>
      <protection locked="0"/>
    </xf>
    <xf numFmtId="0" fontId="22"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5"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19" fillId="0" borderId="6" xfId="2" applyNumberFormat="1" applyFont="1" applyFill="1" applyBorder="1" applyAlignment="1" applyProtection="1">
      <alignment horizontal="center" vertical="center" wrapText="1"/>
      <protection hidden="1"/>
    </xf>
    <xf numFmtId="10" fontId="19" fillId="0" borderId="6" xfId="3" applyNumberFormat="1" applyFont="1" applyFill="1" applyBorder="1" applyAlignment="1" applyProtection="1">
      <alignment horizontal="center" vertical="center" wrapText="1"/>
      <protection hidden="1"/>
    </xf>
    <xf numFmtId="44" fontId="27" fillId="4" borderId="6" xfId="5" applyFont="1" applyFill="1" applyBorder="1" applyAlignment="1" applyProtection="1">
      <alignment horizontal="center" vertical="center"/>
      <protection locked="0"/>
    </xf>
    <xf numFmtId="44" fontId="14"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3" fillId="2" borderId="0" xfId="0" applyFont="1" applyFill="1" applyAlignment="1" applyProtection="1">
      <alignment vertical="center" wrapText="1"/>
      <protection hidden="1"/>
    </xf>
    <xf numFmtId="166" fontId="27" fillId="4" borderId="3" xfId="0" applyNumberFormat="1" applyFont="1" applyFill="1" applyBorder="1" applyAlignment="1" applyProtection="1">
      <alignment horizontal="center" vertical="center" wrapText="1"/>
      <protection locked="0"/>
    </xf>
    <xf numFmtId="0" fontId="12" fillId="3" borderId="26" xfId="0" applyFont="1" applyFill="1" applyBorder="1" applyAlignment="1" applyProtection="1">
      <alignment horizontal="center" vertical="center"/>
      <protection hidden="1"/>
    </xf>
    <xf numFmtId="0" fontId="12" fillId="3" borderId="27" xfId="0" applyFont="1" applyFill="1" applyBorder="1" applyAlignment="1" applyProtection="1">
      <alignment horizontal="center" vertical="center"/>
      <protection hidden="1"/>
    </xf>
    <xf numFmtId="0" fontId="12" fillId="3" borderId="28" xfId="0" applyFont="1" applyFill="1" applyBorder="1" applyAlignment="1" applyProtection="1">
      <alignment horizontal="center" vertical="center"/>
      <protection hidden="1"/>
    </xf>
    <xf numFmtId="0" fontId="12" fillId="3" borderId="10" xfId="0" applyFont="1" applyFill="1" applyBorder="1" applyAlignment="1" applyProtection="1">
      <alignment horizontal="center" vertical="center"/>
      <protection hidden="1"/>
    </xf>
    <xf numFmtId="0" fontId="12" fillId="3" borderId="12" xfId="0" applyFont="1" applyFill="1" applyBorder="1" applyAlignment="1" applyProtection="1">
      <alignment horizontal="center" vertical="center"/>
      <protection hidden="1"/>
    </xf>
    <xf numFmtId="0" fontId="12" fillId="3" borderId="13" xfId="0" applyFont="1" applyFill="1" applyBorder="1" applyAlignment="1" applyProtection="1">
      <alignment horizontal="center" vertical="center"/>
      <protection hidden="1"/>
    </xf>
    <xf numFmtId="0" fontId="12" fillId="3" borderId="14" xfId="0" applyFont="1" applyFill="1" applyBorder="1" applyAlignment="1" applyProtection="1">
      <alignment horizontal="center" vertical="center"/>
      <protection hidden="1"/>
    </xf>
    <xf numFmtId="0" fontId="12" fillId="3" borderId="15" xfId="0" applyFont="1" applyFill="1" applyBorder="1" applyAlignment="1" applyProtection="1">
      <alignment horizontal="center" vertical="center"/>
      <protection hidden="1"/>
    </xf>
    <xf numFmtId="0" fontId="12" fillId="3" borderId="17" xfId="0" applyFont="1" applyFill="1" applyBorder="1" applyAlignment="1" applyProtection="1">
      <alignment horizontal="center" vertical="center"/>
      <protection hidden="1"/>
    </xf>
    <xf numFmtId="0" fontId="27" fillId="0" borderId="26" xfId="0" applyFont="1" applyBorder="1" applyAlignment="1" applyProtection="1">
      <alignment horizontal="center" vertical="center" wrapText="1"/>
      <protection locked="0"/>
    </xf>
    <xf numFmtId="0" fontId="27" fillId="0" borderId="27" xfId="0" applyFont="1" applyBorder="1" applyAlignment="1" applyProtection="1">
      <alignment horizontal="center" vertical="center" wrapText="1"/>
      <protection locked="0"/>
    </xf>
    <xf numFmtId="0" fontId="27" fillId="0" borderId="28" xfId="0" applyFont="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5" fillId="4" borderId="3" xfId="4" applyFont="1" applyFill="1" applyBorder="1" applyAlignment="1" applyProtection="1">
      <alignment horizontal="center" vertical="center"/>
      <protection locked="0"/>
    </xf>
    <xf numFmtId="10" fontId="15"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19" fillId="2" borderId="0" xfId="0" applyFont="1" applyFill="1" applyAlignment="1" applyProtection="1">
      <alignment horizontal="right" vertical="center"/>
      <protection hidden="1"/>
    </xf>
    <xf numFmtId="0" fontId="14"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0" xfId="0" applyFont="1" applyAlignment="1" applyProtection="1">
      <alignment vertical="top" wrapText="1"/>
      <protection hidden="1"/>
    </xf>
    <xf numFmtId="0" fontId="24" fillId="0" borderId="22" xfId="0" applyFont="1" applyBorder="1" applyAlignment="1" applyProtection="1">
      <alignment horizontal="center" vertical="center" wrapText="1"/>
      <protection hidden="1"/>
    </xf>
    <xf numFmtId="0" fontId="24" fillId="0" borderId="23" xfId="0" applyFont="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2" fillId="3" borderId="24" xfId="0" applyFont="1" applyFill="1" applyBorder="1" applyAlignment="1" applyProtection="1">
      <alignment horizontal="center" vertical="center" wrapText="1"/>
      <protection hidden="1"/>
    </xf>
    <xf numFmtId="0" fontId="12" fillId="3" borderId="6" xfId="0" applyFont="1" applyFill="1" applyBorder="1" applyAlignment="1" applyProtection="1">
      <alignment horizontal="center" vertical="center" wrapText="1"/>
      <protection hidden="1"/>
    </xf>
    <xf numFmtId="0" fontId="26" fillId="3" borderId="9" xfId="0" applyFont="1" applyFill="1" applyBorder="1" applyAlignment="1" applyProtection="1">
      <alignment horizontal="center" vertical="center" wrapText="1"/>
      <protection hidden="1"/>
    </xf>
    <xf numFmtId="0" fontId="26" fillId="3" borderId="20" xfId="0" applyFont="1" applyFill="1" applyBorder="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12" fillId="3" borderId="4" xfId="0" applyFont="1" applyFill="1" applyBorder="1" applyAlignment="1" applyProtection="1">
      <alignment horizontal="center" vertical="center"/>
      <protection hidden="1"/>
    </xf>
    <xf numFmtId="0" fontId="12" fillId="3" borderId="8" xfId="0" applyFont="1" applyFill="1" applyBorder="1" applyAlignment="1" applyProtection="1">
      <alignment horizontal="center" vertical="center"/>
      <protection hidden="1"/>
    </xf>
    <xf numFmtId="0" fontId="12" fillId="3" borderId="5"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12" fillId="3" borderId="0" xfId="0" applyFont="1" applyFill="1" applyAlignment="1" applyProtection="1">
      <alignment horizontal="center" vertical="center"/>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2" fillId="3" borderId="3" xfId="0" applyNumberFormat="1" applyFont="1" applyFill="1" applyBorder="1" applyAlignment="1" applyProtection="1">
      <alignment horizontal="center" vertical="center" wrapText="1"/>
      <protection hidden="1"/>
    </xf>
    <xf numFmtId="44" fontId="12" fillId="3" borderId="3" xfId="0" applyNumberFormat="1" applyFont="1" applyFill="1" applyBorder="1" applyAlignment="1" applyProtection="1">
      <alignment horizontal="center" vertical="center" wrapText="1"/>
      <protection hidden="1"/>
    </xf>
    <xf numFmtId="0" fontId="12" fillId="3" borderId="4" xfId="0" applyFont="1" applyFill="1" applyBorder="1" applyAlignment="1" applyProtection="1">
      <alignment horizontal="left" vertical="center"/>
      <protection hidden="1"/>
    </xf>
    <xf numFmtId="0" fontId="12"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4" fillId="0" borderId="4"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24" fillId="0" borderId="5" xfId="0" applyFont="1" applyBorder="1" applyAlignment="1" applyProtection="1">
      <alignment horizontal="center" vertical="center" wrapText="1"/>
      <protection hidden="1"/>
    </xf>
    <xf numFmtId="0" fontId="24" fillId="0" borderId="18" xfId="0" applyFont="1" applyBorder="1" applyAlignment="1" applyProtection="1">
      <alignment horizontal="center" vertical="center" wrapText="1"/>
      <protection hidden="1"/>
    </xf>
    <xf numFmtId="0" fontId="24" fillId="0" borderId="19" xfId="0" applyFont="1" applyBorder="1" applyAlignment="1" applyProtection="1">
      <alignment horizontal="center" vertical="center" wrapText="1"/>
      <protection hidden="1"/>
    </xf>
    <xf numFmtId="0" fontId="24" fillId="0" borderId="9" xfId="0" applyFont="1" applyBorder="1" applyAlignment="1" applyProtection="1">
      <alignment horizontal="center" vertical="center" wrapText="1"/>
      <protection hidden="1"/>
    </xf>
    <xf numFmtId="0" fontId="24" fillId="0" borderId="7" xfId="0" applyFont="1" applyBorder="1" applyAlignment="1" applyProtection="1">
      <alignment horizontal="center" vertical="center" wrapText="1"/>
      <protection hidden="1"/>
    </xf>
    <xf numFmtId="0" fontId="24" fillId="0" borderId="2" xfId="0" applyFont="1" applyBorder="1" applyAlignment="1" applyProtection="1">
      <alignment horizontal="center" vertical="center" wrapText="1"/>
      <protection hidden="1"/>
    </xf>
    <xf numFmtId="0" fontId="24" fillId="0" borderId="20" xfId="0" applyFont="1" applyBorder="1" applyAlignment="1" applyProtection="1">
      <alignment horizontal="center" vertical="center" wrapText="1"/>
      <protection hidden="1"/>
    </xf>
    <xf numFmtId="166" fontId="27" fillId="4" borderId="4" xfId="0" applyNumberFormat="1" applyFont="1" applyFill="1" applyBorder="1" applyAlignment="1" applyProtection="1">
      <alignment horizontal="center" vertical="center" wrapText="1"/>
      <protection locked="0"/>
    </xf>
    <xf numFmtId="166" fontId="27"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6" fillId="3" borderId="3" xfId="0" applyFont="1" applyFill="1" applyBorder="1" applyAlignment="1" applyProtection="1">
      <alignment horizontal="center" vertical="center" wrapText="1"/>
      <protection hidden="1"/>
    </xf>
    <xf numFmtId="0" fontId="23" fillId="2" borderId="3" xfId="0" applyFont="1" applyFill="1" applyBorder="1" applyAlignment="1" applyProtection="1">
      <alignment horizontal="center"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23" fillId="2" borderId="3" xfId="0" applyFont="1" applyFill="1" applyBorder="1" applyAlignment="1" applyProtection="1">
      <alignment horizontal="left" vertical="center" wrapText="1"/>
      <protection locked="0"/>
    </xf>
  </cellXfs>
  <cellStyles count="6">
    <cellStyle name="Millares" xfId="1" builtinId="3"/>
    <cellStyle name="Millares [0]" xfId="2" builtinId="6"/>
    <cellStyle name="Millares [0] 2" xfId="4"/>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8"/>
  <sheetViews>
    <sheetView showGridLines="0" tabSelected="1" view="pageBreakPreview" zoomScale="90" zoomScaleNormal="80" zoomScaleSheetLayoutView="90" workbookViewId="0">
      <selection activeCell="G11" sqref="G11:M13"/>
    </sheetView>
  </sheetViews>
  <sheetFormatPr baseColWidth="10" defaultColWidth="0" defaultRowHeight="0" customHeight="1" zeroHeight="1" x14ac:dyDescent="0.25"/>
  <cols>
    <col min="1" max="1" width="1.85546875" style="6" customWidth="1"/>
    <col min="2" max="2" width="10.42578125" style="4" customWidth="1"/>
    <col min="3" max="3" width="21.85546875" style="4" customWidth="1"/>
    <col min="4" max="4" width="34.5703125" style="4" customWidth="1"/>
    <col min="5" max="5" width="26.42578125" style="4" customWidth="1"/>
    <col min="6" max="6" width="18.5703125" style="4" customWidth="1"/>
    <col min="7" max="7" width="19.7109375" style="4" customWidth="1"/>
    <col min="8" max="8" width="18.85546875" style="4" customWidth="1"/>
    <col min="9" max="9" width="27.7109375" style="4" customWidth="1"/>
    <col min="10" max="10" width="19.42578125" style="4" customWidth="1"/>
    <col min="11" max="11" width="18.140625" style="4" customWidth="1"/>
    <col min="12" max="12" width="19.140625" style="4" customWidth="1"/>
    <col min="13" max="13" width="7.140625" style="4" customWidth="1"/>
    <col min="14" max="14" width="3.85546875" style="4" customWidth="1"/>
    <col min="15" max="15" width="11.42578125" style="4" hidden="1" customWidth="1"/>
    <col min="16" max="16382" width="11.42578125" style="6" hidden="1"/>
    <col min="16383" max="16383" width="11.42578125" style="6" hidden="1" customWidth="1"/>
    <col min="16384" max="16384" width="5.5703125" style="6" hidden="1"/>
  </cols>
  <sheetData>
    <row r="1" spans="1:15" ht="15" x14ac:dyDescent="0.25">
      <c r="N1" s="5"/>
    </row>
    <row r="2" spans="1:15" ht="15.75" customHeight="1" x14ac:dyDescent="0.25">
      <c r="B2" s="103"/>
      <c r="C2" s="94" t="s">
        <v>0</v>
      </c>
      <c r="D2" s="95"/>
      <c r="E2" s="95"/>
      <c r="F2" s="95"/>
      <c r="G2" s="95"/>
      <c r="H2" s="95"/>
      <c r="I2" s="95"/>
      <c r="J2" s="95"/>
      <c r="K2" s="96"/>
      <c r="L2" s="92" t="s">
        <v>76</v>
      </c>
      <c r="M2" s="92"/>
      <c r="N2" s="7"/>
    </row>
    <row r="3" spans="1:15" ht="15.75" customHeight="1" x14ac:dyDescent="0.25">
      <c r="B3" s="103"/>
      <c r="C3" s="94" t="s">
        <v>1</v>
      </c>
      <c r="D3" s="95"/>
      <c r="E3" s="95"/>
      <c r="F3" s="95"/>
      <c r="G3" s="95"/>
      <c r="H3" s="95"/>
      <c r="I3" s="95"/>
      <c r="J3" s="95"/>
      <c r="K3" s="96"/>
      <c r="L3" s="92" t="s">
        <v>2</v>
      </c>
      <c r="M3" s="92"/>
      <c r="N3" s="7"/>
    </row>
    <row r="4" spans="1:15" ht="16.5" customHeight="1" x14ac:dyDescent="0.25">
      <c r="B4" s="103"/>
      <c r="C4" s="97" t="s">
        <v>3</v>
      </c>
      <c r="D4" s="98"/>
      <c r="E4" s="98"/>
      <c r="F4" s="98"/>
      <c r="G4" s="98"/>
      <c r="H4" s="98"/>
      <c r="I4" s="98"/>
      <c r="J4" s="98"/>
      <c r="K4" s="99"/>
      <c r="L4" s="92" t="s">
        <v>4</v>
      </c>
      <c r="M4" s="92"/>
      <c r="N4" s="7"/>
    </row>
    <row r="5" spans="1:15" ht="15" x14ac:dyDescent="0.25">
      <c r="B5" s="103"/>
      <c r="C5" s="100"/>
      <c r="D5" s="101"/>
      <c r="E5" s="101"/>
      <c r="F5" s="101"/>
      <c r="G5" s="101"/>
      <c r="H5" s="101"/>
      <c r="I5" s="101"/>
      <c r="J5" s="101"/>
      <c r="K5" s="102"/>
      <c r="L5" s="93" t="s">
        <v>77</v>
      </c>
      <c r="M5" s="93"/>
      <c r="N5" s="7"/>
    </row>
    <row r="6" spans="1:15" s="8" customFormat="1" ht="15" customHeight="1" x14ac:dyDescent="0.25">
      <c r="C6" s="9"/>
      <c r="D6" s="9"/>
      <c r="E6" s="9"/>
      <c r="F6" s="9"/>
      <c r="G6" s="9"/>
      <c r="H6" s="9"/>
      <c r="I6" s="9"/>
      <c r="J6" s="9"/>
      <c r="K6" s="9"/>
      <c r="L6" s="9"/>
      <c r="M6" s="9"/>
      <c r="N6" s="9"/>
      <c r="O6" s="10"/>
    </row>
    <row r="7" spans="1:15" s="8" customFormat="1" ht="15" customHeight="1" x14ac:dyDescent="0.25">
      <c r="B7" s="104" t="s">
        <v>5</v>
      </c>
      <c r="C7" s="104"/>
      <c r="D7" s="9"/>
      <c r="E7" s="9"/>
      <c r="F7" s="9"/>
      <c r="G7" s="9"/>
      <c r="H7" s="9"/>
      <c r="I7" s="9"/>
      <c r="J7" s="9"/>
      <c r="K7" s="9"/>
      <c r="L7" s="9"/>
      <c r="M7" s="9"/>
      <c r="N7" s="9"/>
      <c r="O7" s="10"/>
    </row>
    <row r="8" spans="1:15" s="8" customFormat="1" ht="15" customHeight="1" x14ac:dyDescent="0.25">
      <c r="B8" s="11"/>
      <c r="C8" s="9"/>
      <c r="D8" s="9"/>
      <c r="E8" s="9"/>
      <c r="F8" s="9"/>
      <c r="G8" s="9"/>
      <c r="H8" s="9"/>
      <c r="I8" s="9"/>
      <c r="J8" s="9"/>
      <c r="K8" s="9"/>
      <c r="L8" s="9"/>
      <c r="M8" s="9"/>
      <c r="N8" s="9"/>
      <c r="O8" s="10"/>
    </row>
    <row r="9" spans="1:15" s="8" customFormat="1" ht="15" customHeight="1" x14ac:dyDescent="0.25">
      <c r="B9" s="105" t="s">
        <v>6</v>
      </c>
      <c r="C9" s="106"/>
      <c r="D9" s="73">
        <v>45813</v>
      </c>
      <c r="E9" s="12"/>
      <c r="F9" s="9"/>
      <c r="G9" s="9"/>
      <c r="H9" s="9"/>
      <c r="I9" s="9"/>
      <c r="J9" s="9"/>
      <c r="K9" s="9"/>
      <c r="L9" s="9"/>
      <c r="M9" s="9"/>
      <c r="N9" s="9"/>
      <c r="O9" s="10"/>
    </row>
    <row r="10" spans="1:15" s="8" customFormat="1" ht="15" customHeight="1" thickBot="1" x14ac:dyDescent="0.3">
      <c r="B10" s="11"/>
      <c r="C10" s="9"/>
      <c r="D10" s="9"/>
      <c r="E10" s="9"/>
      <c r="F10" s="9"/>
      <c r="G10" s="9"/>
      <c r="H10" s="9"/>
      <c r="I10" s="9"/>
      <c r="J10" s="9"/>
      <c r="K10" s="9"/>
      <c r="L10" s="9"/>
      <c r="M10" s="9"/>
      <c r="N10" s="9"/>
      <c r="O10" s="10"/>
    </row>
    <row r="11" spans="1:15" ht="15" x14ac:dyDescent="0.25">
      <c r="B11" s="77" t="s">
        <v>7</v>
      </c>
      <c r="C11" s="78"/>
      <c r="D11" s="83" t="s">
        <v>79</v>
      </c>
      <c r="E11" s="71"/>
      <c r="F11" s="74" t="s">
        <v>8</v>
      </c>
      <c r="G11" s="176" t="s">
        <v>80</v>
      </c>
      <c r="H11" s="177"/>
      <c r="I11" s="177"/>
      <c r="J11" s="177"/>
      <c r="K11" s="177"/>
      <c r="L11" s="177"/>
      <c r="M11" s="178"/>
      <c r="N11" s="13"/>
    </row>
    <row r="12" spans="1:15" ht="15" x14ac:dyDescent="0.25">
      <c r="B12" s="79"/>
      <c r="C12" s="80"/>
      <c r="D12" s="84"/>
      <c r="E12" s="71"/>
      <c r="F12" s="75"/>
      <c r="G12" s="179"/>
      <c r="H12" s="180"/>
      <c r="I12" s="180"/>
      <c r="J12" s="180"/>
      <c r="K12" s="180"/>
      <c r="L12" s="180"/>
      <c r="M12" s="181"/>
      <c r="N12" s="13"/>
    </row>
    <row r="13" spans="1:15" ht="15.75" thickBot="1" x14ac:dyDescent="0.3">
      <c r="B13" s="81"/>
      <c r="C13" s="82"/>
      <c r="D13" s="85"/>
      <c r="E13" s="71"/>
      <c r="F13" s="76"/>
      <c r="G13" s="182"/>
      <c r="H13" s="183"/>
      <c r="I13" s="183"/>
      <c r="J13" s="183"/>
      <c r="K13" s="183"/>
      <c r="L13" s="183"/>
      <c r="M13" s="184"/>
      <c r="N13" s="13"/>
    </row>
    <row r="14" spans="1:15" ht="15" x14ac:dyDescent="0.25">
      <c r="B14" s="14"/>
      <c r="C14" s="14"/>
      <c r="D14" s="14"/>
      <c r="E14" s="14"/>
      <c r="F14" s="14"/>
      <c r="G14" s="14"/>
      <c r="H14" s="14"/>
      <c r="I14" s="14"/>
      <c r="J14" s="14"/>
      <c r="K14" s="14"/>
      <c r="L14" s="14"/>
      <c r="M14" s="14"/>
      <c r="N14" s="14"/>
    </row>
    <row r="15" spans="1:15" ht="22.5" customHeight="1" x14ac:dyDescent="0.25">
      <c r="B15" s="86" t="s">
        <v>9</v>
      </c>
      <c r="C15" s="86"/>
      <c r="D15" s="86"/>
      <c r="E15" s="86"/>
      <c r="F15" s="86"/>
      <c r="G15" s="86"/>
      <c r="H15" s="86"/>
      <c r="I15" s="86"/>
      <c r="J15" s="86"/>
      <c r="K15" s="86"/>
      <c r="L15" s="86"/>
      <c r="M15" s="86"/>
      <c r="N15" s="14"/>
    </row>
    <row r="16" spans="1:15" s="4" customFormat="1" ht="246.75" customHeight="1" x14ac:dyDescent="0.25">
      <c r="A16" s="6"/>
      <c r="B16" s="87" t="s">
        <v>10</v>
      </c>
      <c r="C16" s="87"/>
      <c r="D16" s="87"/>
      <c r="E16" s="87"/>
      <c r="F16" s="87"/>
      <c r="G16" s="87"/>
      <c r="H16" s="87"/>
      <c r="I16" s="87"/>
      <c r="J16" s="87"/>
      <c r="K16" s="87"/>
      <c r="L16" s="87"/>
      <c r="M16" s="87"/>
      <c r="N16" s="15"/>
    </row>
    <row r="17" spans="1:15" ht="15" x14ac:dyDescent="0.25">
      <c r="B17" s="14"/>
      <c r="C17" s="14"/>
      <c r="D17" s="14"/>
      <c r="E17" s="14"/>
      <c r="F17" s="14"/>
      <c r="G17" s="14"/>
      <c r="H17" s="14"/>
      <c r="I17" s="14"/>
      <c r="J17" s="14"/>
      <c r="K17" s="14"/>
      <c r="L17" s="14"/>
      <c r="M17" s="14"/>
      <c r="N17" s="14"/>
    </row>
    <row r="18" spans="1:15" s="16" customFormat="1" ht="24.95" customHeight="1" x14ac:dyDescent="0.25">
      <c r="B18" s="86" t="s">
        <v>11</v>
      </c>
      <c r="C18" s="86"/>
      <c r="D18" s="86"/>
      <c r="E18" s="86"/>
      <c r="F18" s="86"/>
      <c r="G18" s="86"/>
      <c r="H18" s="86"/>
      <c r="I18" s="86"/>
      <c r="J18" s="86"/>
      <c r="K18" s="86"/>
      <c r="L18" s="86"/>
      <c r="M18" s="86"/>
      <c r="N18" s="17"/>
      <c r="O18" s="18"/>
    </row>
    <row r="19" spans="1:15" s="4" customFormat="1" ht="148.5" customHeight="1" x14ac:dyDescent="0.25">
      <c r="A19" s="6"/>
      <c r="B19" s="87" t="s">
        <v>12</v>
      </c>
      <c r="C19" s="87"/>
      <c r="D19" s="87"/>
      <c r="E19" s="87"/>
      <c r="F19" s="87"/>
      <c r="G19" s="87"/>
      <c r="H19" s="87"/>
      <c r="I19" s="87"/>
      <c r="J19" s="87"/>
      <c r="K19" s="87"/>
      <c r="L19" s="87"/>
      <c r="M19" s="87"/>
      <c r="N19" s="15"/>
    </row>
    <row r="20" spans="1:15" ht="15" x14ac:dyDescent="0.25">
      <c r="B20" s="14"/>
      <c r="C20" s="14"/>
      <c r="D20" s="14"/>
      <c r="E20" s="14"/>
      <c r="F20" s="14"/>
      <c r="G20" s="14"/>
      <c r="H20" s="14"/>
      <c r="I20" s="14"/>
      <c r="J20" s="14"/>
      <c r="K20" s="14"/>
      <c r="L20" s="14"/>
      <c r="M20" s="14"/>
      <c r="N20" s="14"/>
    </row>
    <row r="21" spans="1:15" ht="15" x14ac:dyDescent="0.25">
      <c r="B21" s="19" t="s">
        <v>13</v>
      </c>
    </row>
    <row r="22" spans="1:15" ht="44.25" customHeight="1" x14ac:dyDescent="0.25">
      <c r="B22" s="107" t="s">
        <v>14</v>
      </c>
      <c r="C22" s="110" t="s">
        <v>15</v>
      </c>
      <c r="D22" s="111"/>
      <c r="E22" s="34">
        <v>5096522</v>
      </c>
      <c r="G22" s="86" t="s">
        <v>16</v>
      </c>
      <c r="H22" s="86"/>
      <c r="I22" s="86"/>
      <c r="J22" s="86"/>
      <c r="K22" s="86"/>
      <c r="L22" s="86"/>
      <c r="M22" s="86"/>
    </row>
    <row r="23" spans="1:15" ht="41.25" customHeight="1" x14ac:dyDescent="0.25">
      <c r="B23" s="108"/>
      <c r="C23" s="110" t="s">
        <v>17</v>
      </c>
      <c r="D23" s="111"/>
      <c r="E23" s="21">
        <v>0.8</v>
      </c>
      <c r="G23" s="86" t="s">
        <v>18</v>
      </c>
      <c r="H23" s="86"/>
      <c r="I23" s="86" t="s">
        <v>19</v>
      </c>
      <c r="J23" s="86"/>
      <c r="K23" s="86" t="s">
        <v>20</v>
      </c>
      <c r="L23" s="86"/>
      <c r="M23" s="86"/>
      <c r="N23" s="6"/>
      <c r="O23" s="6"/>
    </row>
    <row r="24" spans="1:15" ht="36" customHeight="1" x14ac:dyDescent="0.25">
      <c r="B24" s="109"/>
      <c r="C24" s="110" t="s">
        <v>21</v>
      </c>
      <c r="D24" s="111"/>
      <c r="E24" s="35">
        <f>+ROUND(E22*E23,0)</f>
        <v>4077218</v>
      </c>
      <c r="G24" s="90">
        <v>0</v>
      </c>
      <c r="H24" s="90"/>
      <c r="I24" s="91">
        <f>+IFERROR((G24/E22)-1,"-")</f>
        <v>-1</v>
      </c>
      <c r="J24" s="91"/>
      <c r="K24" s="89" t="str">
        <f>IF(E$24&gt;G24,"OFERTA CON PRECIO ARTIFICIALMENTE BAJO","VALOR MÍNIMO ACEPTABLE")</f>
        <v>OFERTA CON PRECIO ARTIFICIALMENTE BAJO</v>
      </c>
      <c r="L24" s="89"/>
      <c r="M24" s="89"/>
      <c r="N24" s="6"/>
      <c r="O24" s="6"/>
    </row>
    <row r="25" spans="1:15" ht="15" x14ac:dyDescent="0.25">
      <c r="B25" s="22"/>
      <c r="K25" s="6"/>
      <c r="L25" s="6"/>
      <c r="M25" s="6"/>
      <c r="N25" s="6"/>
      <c r="O25" s="6"/>
    </row>
    <row r="26" spans="1:15" ht="15" x14ac:dyDescent="0.25">
      <c r="B26" s="22"/>
      <c r="G26" s="6"/>
      <c r="H26" s="6"/>
      <c r="I26" s="6"/>
      <c r="J26" s="6"/>
      <c r="K26" s="6"/>
      <c r="L26" s="6"/>
      <c r="M26" s="6"/>
      <c r="N26" s="6"/>
      <c r="O26" s="6"/>
    </row>
    <row r="27" spans="1:15" ht="15" x14ac:dyDescent="0.25">
      <c r="B27" s="19" t="s">
        <v>22</v>
      </c>
      <c r="F27" s="6"/>
      <c r="G27" s="6"/>
      <c r="H27" s="6"/>
      <c r="I27" s="6"/>
      <c r="J27" s="6"/>
      <c r="K27" s="6"/>
      <c r="L27" s="6"/>
      <c r="M27" s="6"/>
      <c r="N27" s="6"/>
      <c r="O27" s="6"/>
    </row>
    <row r="28" spans="1:15" ht="44.25" customHeight="1" x14ac:dyDescent="0.25">
      <c r="B28" s="107" t="s">
        <v>23</v>
      </c>
      <c r="C28" s="110" t="s">
        <v>15</v>
      </c>
      <c r="D28" s="111"/>
      <c r="E28" s="20">
        <f>+E22</f>
        <v>5096522</v>
      </c>
      <c r="F28" s="6"/>
      <c r="G28" s="86" t="s">
        <v>24</v>
      </c>
      <c r="H28" s="86"/>
      <c r="I28" s="86"/>
      <c r="J28" s="86"/>
      <c r="K28" s="86"/>
      <c r="L28" s="86"/>
      <c r="M28" s="86"/>
      <c r="N28" s="6"/>
      <c r="O28" s="6"/>
    </row>
    <row r="29" spans="1:15" ht="41.25" customHeight="1" x14ac:dyDescent="0.25">
      <c r="B29" s="108"/>
      <c r="C29" s="110" t="s">
        <v>25</v>
      </c>
      <c r="D29" s="111"/>
      <c r="E29" s="21">
        <f>IFERROR(E30/E28,"%")</f>
        <v>0</v>
      </c>
      <c r="F29" s="6"/>
      <c r="G29" s="86" t="s">
        <v>18</v>
      </c>
      <c r="H29" s="86"/>
      <c r="I29" s="86" t="s">
        <v>19</v>
      </c>
      <c r="J29" s="86"/>
      <c r="K29" s="86" t="s">
        <v>20</v>
      </c>
      <c r="L29" s="86"/>
      <c r="M29" s="86"/>
      <c r="N29" s="6"/>
      <c r="O29" s="6"/>
    </row>
    <row r="30" spans="1:15" ht="36" customHeight="1" x14ac:dyDescent="0.25">
      <c r="B30" s="109"/>
      <c r="C30" s="110" t="s">
        <v>26</v>
      </c>
      <c r="D30" s="111"/>
      <c r="E30" s="63">
        <v>0</v>
      </c>
      <c r="G30" s="90">
        <v>0</v>
      </c>
      <c r="H30" s="90"/>
      <c r="I30" s="91">
        <f>+IFERROR((G30/E28)-1,"-")</f>
        <v>-1</v>
      </c>
      <c r="J30" s="91"/>
      <c r="K30" s="89" t="str">
        <f>IF(E$30&gt;G30,"OFERTA CON PRECIO ARTIFICIALMENTE BAJO","VALOR MÍNIMO ACEPTABLE")</f>
        <v>VALOR MÍNIMO ACEPTABLE</v>
      </c>
      <c r="L30" s="89"/>
      <c r="M30" s="89"/>
      <c r="N30" s="6"/>
      <c r="O30" s="6"/>
    </row>
    <row r="31" spans="1:15" ht="15" x14ac:dyDescent="0.25">
      <c r="B31" s="22"/>
      <c r="K31" s="6"/>
      <c r="L31" s="6"/>
      <c r="M31" s="6"/>
      <c r="N31" s="6"/>
      <c r="O31" s="6"/>
    </row>
    <row r="32" spans="1:15" ht="15" x14ac:dyDescent="0.25">
      <c r="B32" s="22"/>
      <c r="K32" s="6"/>
      <c r="L32" s="6"/>
      <c r="M32" s="6"/>
      <c r="N32" s="6"/>
      <c r="O32" s="6"/>
    </row>
    <row r="33" spans="1:15" s="16" customFormat="1" ht="24.95" customHeight="1" x14ac:dyDescent="0.25">
      <c r="B33" s="86" t="s">
        <v>27</v>
      </c>
      <c r="C33" s="86"/>
      <c r="D33" s="86"/>
      <c r="E33" s="86"/>
      <c r="F33" s="86"/>
      <c r="G33" s="86"/>
      <c r="H33" s="86"/>
      <c r="I33" s="86"/>
      <c r="J33" s="86"/>
      <c r="K33" s="86"/>
      <c r="L33" s="86"/>
      <c r="M33" s="86"/>
      <c r="N33" s="17"/>
      <c r="O33" s="18"/>
    </row>
    <row r="34" spans="1:15" s="4" customFormat="1" ht="162" customHeight="1" x14ac:dyDescent="0.25">
      <c r="A34" s="6"/>
      <c r="B34" s="88" t="s">
        <v>28</v>
      </c>
      <c r="C34" s="88"/>
      <c r="D34" s="88"/>
      <c r="E34" s="88"/>
      <c r="F34" s="88"/>
      <c r="G34" s="88"/>
      <c r="H34" s="88"/>
      <c r="I34" s="88"/>
      <c r="J34" s="88"/>
      <c r="K34" s="88"/>
      <c r="L34" s="88"/>
      <c r="M34" s="88"/>
      <c r="N34" s="15"/>
    </row>
    <row r="35" spans="1:15" s="4" customFormat="1" ht="15" customHeight="1" x14ac:dyDescent="0.25">
      <c r="A35" s="6"/>
      <c r="B35" s="23"/>
      <c r="C35" s="23"/>
      <c r="D35" s="23"/>
      <c r="E35" s="23"/>
      <c r="F35" s="23"/>
      <c r="G35" s="23"/>
      <c r="H35" s="23"/>
      <c r="I35" s="23"/>
      <c r="J35" s="23"/>
      <c r="K35" s="23"/>
      <c r="L35" s="23"/>
      <c r="M35" s="23"/>
      <c r="N35" s="15"/>
    </row>
    <row r="36" spans="1:15" s="4" customFormat="1" ht="15" customHeight="1" x14ac:dyDescent="0.25">
      <c r="A36" s="6"/>
      <c r="B36" s="120" t="s">
        <v>29</v>
      </c>
      <c r="C36" s="120"/>
      <c r="D36" s="120"/>
      <c r="E36" s="120"/>
      <c r="F36" s="120"/>
      <c r="G36" s="120"/>
      <c r="H36" s="120"/>
      <c r="I36" s="120"/>
      <c r="J36" s="120"/>
      <c r="K36" s="120"/>
      <c r="L36" s="120"/>
      <c r="M36" s="120"/>
      <c r="N36" s="24"/>
    </row>
    <row r="37" spans="1:15" s="4" customFormat="1" ht="15" x14ac:dyDescent="0.25">
      <c r="A37" s="6"/>
      <c r="B37" s="120"/>
      <c r="C37" s="120"/>
      <c r="D37" s="120"/>
      <c r="E37" s="120"/>
      <c r="F37" s="120"/>
      <c r="G37" s="120"/>
      <c r="H37" s="120"/>
      <c r="I37" s="120"/>
      <c r="J37" s="120"/>
      <c r="K37" s="120"/>
      <c r="L37" s="120"/>
      <c r="M37" s="120"/>
      <c r="N37" s="24"/>
    </row>
    <row r="38" spans="1:15" s="4" customFormat="1" ht="15" x14ac:dyDescent="0.25">
      <c r="A38" s="6"/>
      <c r="B38" s="120"/>
      <c r="C38" s="120"/>
      <c r="D38" s="120"/>
      <c r="E38" s="120"/>
      <c r="F38" s="120"/>
      <c r="G38" s="120"/>
      <c r="H38" s="120"/>
      <c r="I38" s="120"/>
      <c r="J38" s="120"/>
      <c r="K38" s="120"/>
      <c r="L38" s="120"/>
      <c r="M38" s="120"/>
      <c r="N38" s="24"/>
    </row>
    <row r="39" spans="1:15" s="4" customFormat="1" ht="15" x14ac:dyDescent="0.25">
      <c r="A39" s="6"/>
      <c r="B39" s="120"/>
      <c r="C39" s="120"/>
      <c r="D39" s="120"/>
      <c r="E39" s="120"/>
      <c r="F39" s="120"/>
      <c r="G39" s="120"/>
      <c r="H39" s="120"/>
      <c r="I39" s="120"/>
      <c r="J39" s="120"/>
      <c r="K39" s="120"/>
      <c r="L39" s="120"/>
      <c r="M39" s="120"/>
      <c r="N39" s="24"/>
    </row>
    <row r="40" spans="1:15" s="4" customFormat="1" ht="15" x14ac:dyDescent="0.25">
      <c r="A40" s="6"/>
      <c r="B40" s="120"/>
      <c r="C40" s="120"/>
      <c r="D40" s="120"/>
      <c r="E40" s="120"/>
      <c r="F40" s="120"/>
      <c r="G40" s="120"/>
      <c r="H40" s="120"/>
      <c r="I40" s="120"/>
      <c r="J40" s="120"/>
      <c r="K40" s="120"/>
      <c r="L40" s="120"/>
      <c r="M40" s="120"/>
      <c r="N40" s="24"/>
    </row>
    <row r="41" spans="1:15" s="4" customFormat="1" ht="15" x14ac:dyDescent="0.25">
      <c r="A41" s="6"/>
      <c r="B41" s="120"/>
      <c r="C41" s="120"/>
      <c r="D41" s="120"/>
      <c r="E41" s="120"/>
      <c r="F41" s="120"/>
      <c r="G41" s="120"/>
      <c r="H41" s="120"/>
      <c r="I41" s="120"/>
      <c r="J41" s="120"/>
      <c r="K41" s="120"/>
      <c r="L41" s="120"/>
      <c r="M41" s="120"/>
      <c r="N41" s="24"/>
    </row>
    <row r="42" spans="1:15" s="4" customFormat="1" ht="15" x14ac:dyDescent="0.25">
      <c r="A42" s="6"/>
      <c r="B42" s="120"/>
      <c r="C42" s="120"/>
      <c r="D42" s="120"/>
      <c r="E42" s="120"/>
      <c r="F42" s="120"/>
      <c r="G42" s="120"/>
      <c r="H42" s="120"/>
      <c r="I42" s="120"/>
      <c r="J42" s="120"/>
      <c r="K42" s="120"/>
      <c r="L42" s="120"/>
      <c r="M42" s="120"/>
      <c r="N42" s="24"/>
    </row>
    <row r="43" spans="1:15" s="4" customFormat="1" ht="15" x14ac:dyDescent="0.25">
      <c r="A43" s="6"/>
      <c r="B43" s="120"/>
      <c r="C43" s="120"/>
      <c r="D43" s="120"/>
      <c r="E43" s="120"/>
      <c r="F43" s="120"/>
      <c r="G43" s="120"/>
      <c r="H43" s="120"/>
      <c r="I43" s="120"/>
      <c r="J43" s="120"/>
      <c r="K43" s="120"/>
      <c r="L43" s="120"/>
      <c r="M43" s="120"/>
      <c r="N43" s="24"/>
    </row>
    <row r="44" spans="1:15" s="4" customFormat="1" ht="15" x14ac:dyDescent="0.25">
      <c r="A44" s="6"/>
      <c r="B44" s="120"/>
      <c r="C44" s="120"/>
      <c r="D44" s="120"/>
      <c r="E44" s="120"/>
      <c r="F44" s="120"/>
      <c r="G44" s="120"/>
      <c r="H44" s="120"/>
      <c r="I44" s="120"/>
      <c r="J44" s="120"/>
      <c r="K44" s="120"/>
      <c r="L44" s="120"/>
      <c r="M44" s="120"/>
      <c r="N44" s="24"/>
    </row>
    <row r="45" spans="1:15" s="4" customFormat="1" ht="15" x14ac:dyDescent="0.25">
      <c r="A45" s="6"/>
      <c r="B45" s="120"/>
      <c r="C45" s="120"/>
      <c r="D45" s="120"/>
      <c r="E45" s="120"/>
      <c r="F45" s="120"/>
      <c r="G45" s="120"/>
      <c r="H45" s="120"/>
      <c r="I45" s="120"/>
      <c r="J45" s="120"/>
      <c r="K45" s="120"/>
      <c r="L45" s="120"/>
      <c r="M45" s="120"/>
      <c r="N45" s="24"/>
    </row>
    <row r="46" spans="1:15" s="4" customFormat="1" ht="15" x14ac:dyDescent="0.25">
      <c r="A46" s="6"/>
      <c r="B46" s="120"/>
      <c r="C46" s="120"/>
      <c r="D46" s="120"/>
      <c r="E46" s="120"/>
      <c r="F46" s="120"/>
      <c r="G46" s="120"/>
      <c r="H46" s="120"/>
      <c r="I46" s="120"/>
      <c r="J46" s="120"/>
      <c r="K46" s="120"/>
      <c r="L46" s="120"/>
      <c r="M46" s="120"/>
      <c r="N46" s="24"/>
    </row>
    <row r="47" spans="1:15" s="4" customFormat="1" ht="15" x14ac:dyDescent="0.25">
      <c r="A47" s="6"/>
      <c r="B47" s="120"/>
      <c r="C47" s="120"/>
      <c r="D47" s="120"/>
      <c r="E47" s="120"/>
      <c r="F47" s="120"/>
      <c r="G47" s="120"/>
      <c r="H47" s="120"/>
      <c r="I47" s="120"/>
      <c r="J47" s="120"/>
      <c r="K47" s="120"/>
      <c r="L47" s="120"/>
      <c r="M47" s="120"/>
      <c r="N47" s="24"/>
    </row>
    <row r="48" spans="1:15" s="4" customFormat="1" ht="15" x14ac:dyDescent="0.25">
      <c r="A48" s="6"/>
      <c r="B48" s="120"/>
      <c r="C48" s="120"/>
      <c r="D48" s="120"/>
      <c r="E48" s="120"/>
      <c r="F48" s="120"/>
      <c r="G48" s="120"/>
      <c r="H48" s="120"/>
      <c r="I48" s="120"/>
      <c r="J48" s="120"/>
      <c r="K48" s="120"/>
      <c r="L48" s="120"/>
      <c r="M48" s="120"/>
      <c r="N48" s="24"/>
    </row>
    <row r="49" spans="1:14" s="4" customFormat="1" ht="15" x14ac:dyDescent="0.25">
      <c r="A49" s="6"/>
      <c r="B49" s="120"/>
      <c r="C49" s="120"/>
      <c r="D49" s="120"/>
      <c r="E49" s="120"/>
      <c r="F49" s="120"/>
      <c r="G49" s="120"/>
      <c r="H49" s="120"/>
      <c r="I49" s="120"/>
      <c r="J49" s="120"/>
      <c r="K49" s="120"/>
      <c r="L49" s="120"/>
      <c r="M49" s="120"/>
      <c r="N49" s="24"/>
    </row>
    <row r="50" spans="1:14" s="4" customFormat="1" ht="15" x14ac:dyDescent="0.25">
      <c r="A50" s="6"/>
      <c r="B50" s="120"/>
      <c r="C50" s="120"/>
      <c r="D50" s="120"/>
      <c r="E50" s="120"/>
      <c r="F50" s="120"/>
      <c r="G50" s="120"/>
      <c r="H50" s="120"/>
      <c r="I50" s="120"/>
      <c r="J50" s="120"/>
      <c r="K50" s="120"/>
      <c r="L50" s="120"/>
      <c r="M50" s="120"/>
      <c r="N50" s="24"/>
    </row>
    <row r="51" spans="1:14" s="4" customFormat="1" ht="15" x14ac:dyDescent="0.25">
      <c r="A51" s="6"/>
      <c r="B51" s="120"/>
      <c r="C51" s="120"/>
      <c r="D51" s="120"/>
      <c r="E51" s="120"/>
      <c r="F51" s="120"/>
      <c r="G51" s="120"/>
      <c r="H51" s="120"/>
      <c r="I51" s="120"/>
      <c r="J51" s="120"/>
      <c r="K51" s="120"/>
      <c r="L51" s="120"/>
      <c r="M51" s="120"/>
      <c r="N51" s="24"/>
    </row>
    <row r="52" spans="1:14" s="4" customFormat="1" ht="15" x14ac:dyDescent="0.25">
      <c r="A52" s="6"/>
      <c r="B52" s="120"/>
      <c r="C52" s="120"/>
      <c r="D52" s="120"/>
      <c r="E52" s="120"/>
      <c r="F52" s="120"/>
      <c r="G52" s="120"/>
      <c r="H52" s="120"/>
      <c r="I52" s="120"/>
      <c r="J52" s="120"/>
      <c r="K52" s="120"/>
      <c r="L52" s="120"/>
      <c r="M52" s="120"/>
      <c r="N52" s="24"/>
    </row>
    <row r="53" spans="1:14" s="4" customFormat="1" ht="15" x14ac:dyDescent="0.25">
      <c r="A53" s="6"/>
      <c r="B53" s="120"/>
      <c r="C53" s="120"/>
      <c r="D53" s="120"/>
      <c r="E53" s="120"/>
      <c r="F53" s="120"/>
      <c r="G53" s="120"/>
      <c r="H53" s="120"/>
      <c r="I53" s="120"/>
      <c r="J53" s="120"/>
      <c r="K53" s="120"/>
      <c r="L53" s="120"/>
      <c r="M53" s="120"/>
      <c r="N53" s="24"/>
    </row>
    <row r="54" spans="1:14" s="4" customFormat="1" ht="15" x14ac:dyDescent="0.25">
      <c r="A54" s="6"/>
      <c r="B54" s="120"/>
      <c r="C54" s="120"/>
      <c r="D54" s="120"/>
      <c r="E54" s="120"/>
      <c r="F54" s="120"/>
      <c r="G54" s="120"/>
      <c r="H54" s="120"/>
      <c r="I54" s="120"/>
      <c r="J54" s="120"/>
      <c r="K54" s="120"/>
      <c r="L54" s="120"/>
      <c r="M54" s="120"/>
      <c r="N54" s="24"/>
    </row>
    <row r="55" spans="1:14" s="4" customFormat="1" ht="15" x14ac:dyDescent="0.25">
      <c r="A55" s="6"/>
      <c r="B55" s="120"/>
      <c r="C55" s="120"/>
      <c r="D55" s="120"/>
      <c r="E55" s="120"/>
      <c r="F55" s="120"/>
      <c r="G55" s="120"/>
      <c r="H55" s="120"/>
      <c r="I55" s="120"/>
      <c r="J55" s="120"/>
      <c r="K55" s="120"/>
      <c r="L55" s="120"/>
      <c r="M55" s="120"/>
      <c r="N55" s="24"/>
    </row>
    <row r="56" spans="1:14" s="4" customFormat="1" ht="15" x14ac:dyDescent="0.25">
      <c r="A56" s="6"/>
      <c r="B56" s="120"/>
      <c r="C56" s="120"/>
      <c r="D56" s="120"/>
      <c r="E56" s="120"/>
      <c r="F56" s="120"/>
      <c r="G56" s="120"/>
      <c r="H56" s="120"/>
      <c r="I56" s="120"/>
      <c r="J56" s="120"/>
      <c r="K56" s="120"/>
      <c r="L56" s="120"/>
      <c r="M56" s="120"/>
      <c r="N56" s="24"/>
    </row>
    <row r="57" spans="1:14" s="4" customFormat="1" ht="15" x14ac:dyDescent="0.25">
      <c r="A57" s="6"/>
      <c r="B57" s="120"/>
      <c r="C57" s="120"/>
      <c r="D57" s="120"/>
      <c r="E57" s="120"/>
      <c r="F57" s="120"/>
      <c r="G57" s="120"/>
      <c r="H57" s="120"/>
      <c r="I57" s="120"/>
      <c r="J57" s="120"/>
      <c r="K57" s="120"/>
      <c r="L57" s="120"/>
      <c r="M57" s="120"/>
      <c r="N57" s="24"/>
    </row>
    <row r="58" spans="1:14" s="4" customFormat="1" ht="15" x14ac:dyDescent="0.25">
      <c r="A58" s="6"/>
      <c r="B58" s="120"/>
      <c r="C58" s="120"/>
      <c r="D58" s="120"/>
      <c r="E58" s="120"/>
      <c r="F58" s="120"/>
      <c r="G58" s="120"/>
      <c r="H58" s="120"/>
      <c r="I58" s="120"/>
      <c r="J58" s="120"/>
      <c r="K58" s="120"/>
      <c r="L58" s="120"/>
      <c r="M58" s="120"/>
      <c r="N58" s="24"/>
    </row>
    <row r="59" spans="1:14" s="4" customFormat="1" ht="15" x14ac:dyDescent="0.25">
      <c r="A59" s="6"/>
      <c r="B59" s="120"/>
      <c r="C59" s="120"/>
      <c r="D59" s="120"/>
      <c r="E59" s="120"/>
      <c r="F59" s="120"/>
      <c r="G59" s="120"/>
      <c r="H59" s="120"/>
      <c r="I59" s="120"/>
      <c r="J59" s="120"/>
      <c r="K59" s="120"/>
      <c r="L59" s="120"/>
      <c r="M59" s="120"/>
      <c r="N59" s="24"/>
    </row>
    <row r="60" spans="1:14" s="4" customFormat="1" ht="15" x14ac:dyDescent="0.25">
      <c r="A60" s="6"/>
      <c r="B60" s="120"/>
      <c r="C60" s="120"/>
      <c r="D60" s="120"/>
      <c r="E60" s="120"/>
      <c r="F60" s="120"/>
      <c r="G60" s="120"/>
      <c r="H60" s="120"/>
      <c r="I60" s="120"/>
      <c r="J60" s="120"/>
      <c r="K60" s="120"/>
      <c r="L60" s="120"/>
      <c r="M60" s="120"/>
      <c r="N60" s="24"/>
    </row>
    <row r="61" spans="1:14" s="4" customFormat="1" ht="15" x14ac:dyDescent="0.25">
      <c r="A61" s="6"/>
      <c r="B61" s="120"/>
      <c r="C61" s="120"/>
      <c r="D61" s="120"/>
      <c r="E61" s="120"/>
      <c r="F61" s="120"/>
      <c r="G61" s="120"/>
      <c r="H61" s="120"/>
      <c r="I61" s="120"/>
      <c r="J61" s="120"/>
      <c r="K61" s="120"/>
      <c r="L61" s="120"/>
      <c r="M61" s="120"/>
      <c r="N61" s="24"/>
    </row>
    <row r="62" spans="1:14" s="4" customFormat="1" ht="15" x14ac:dyDescent="0.25">
      <c r="A62" s="6"/>
      <c r="B62" s="120"/>
      <c r="C62" s="120"/>
      <c r="D62" s="120"/>
      <c r="E62" s="120"/>
      <c r="F62" s="120"/>
      <c r="G62" s="120"/>
      <c r="H62" s="120"/>
      <c r="I62" s="120"/>
      <c r="J62" s="120"/>
      <c r="K62" s="120"/>
      <c r="L62" s="120"/>
      <c r="M62" s="120"/>
      <c r="N62" s="24"/>
    </row>
    <row r="63" spans="1:14" s="4" customFormat="1" ht="15" x14ac:dyDescent="0.25">
      <c r="A63" s="6"/>
      <c r="B63" s="120"/>
      <c r="C63" s="120"/>
      <c r="D63" s="120"/>
      <c r="E63" s="120"/>
      <c r="F63" s="120"/>
      <c r="G63" s="120"/>
      <c r="H63" s="120"/>
      <c r="I63" s="120"/>
      <c r="J63" s="120"/>
      <c r="K63" s="120"/>
      <c r="L63" s="120"/>
      <c r="M63" s="120"/>
      <c r="N63" s="24"/>
    </row>
    <row r="64" spans="1:14" s="4" customFormat="1" ht="15" x14ac:dyDescent="0.25">
      <c r="A64" s="6"/>
      <c r="B64" s="120"/>
      <c r="C64" s="120"/>
      <c r="D64" s="120"/>
      <c r="E64" s="120"/>
      <c r="F64" s="120"/>
      <c r="G64" s="120"/>
      <c r="H64" s="120"/>
      <c r="I64" s="120"/>
      <c r="J64" s="120"/>
      <c r="K64" s="120"/>
      <c r="L64" s="120"/>
      <c r="M64" s="120"/>
      <c r="N64" s="24"/>
    </row>
    <row r="65" spans="1:15" s="4" customFormat="1" ht="15" x14ac:dyDescent="0.25">
      <c r="A65" s="6"/>
      <c r="B65" s="120"/>
      <c r="C65" s="120"/>
      <c r="D65" s="120"/>
      <c r="E65" s="120"/>
      <c r="F65" s="120"/>
      <c r="G65" s="120"/>
      <c r="H65" s="120"/>
      <c r="I65" s="120"/>
      <c r="J65" s="120"/>
      <c r="K65" s="120"/>
      <c r="L65" s="120"/>
      <c r="M65" s="120"/>
      <c r="N65" s="24"/>
    </row>
    <row r="66" spans="1:15" s="4" customFormat="1" ht="15" x14ac:dyDescent="0.25">
      <c r="A66" s="6"/>
      <c r="B66" s="120"/>
      <c r="C66" s="120"/>
      <c r="D66" s="120"/>
      <c r="E66" s="120"/>
      <c r="F66" s="120"/>
      <c r="G66" s="120"/>
      <c r="H66" s="120"/>
      <c r="I66" s="120"/>
      <c r="J66" s="120"/>
      <c r="K66" s="120"/>
      <c r="L66" s="120"/>
      <c r="M66" s="120"/>
      <c r="N66" s="24"/>
    </row>
    <row r="67" spans="1:15" s="4" customFormat="1" ht="15" x14ac:dyDescent="0.25">
      <c r="A67" s="6"/>
      <c r="B67" s="120"/>
      <c r="C67" s="120"/>
      <c r="D67" s="120"/>
      <c r="E67" s="120"/>
      <c r="F67" s="120"/>
      <c r="G67" s="120"/>
      <c r="H67" s="120"/>
      <c r="I67" s="120"/>
      <c r="J67" s="120"/>
      <c r="K67" s="120"/>
      <c r="L67" s="120"/>
      <c r="M67" s="120"/>
      <c r="N67" s="24"/>
    </row>
    <row r="68" spans="1:15" s="4" customFormat="1" ht="15" x14ac:dyDescent="0.25">
      <c r="A68" s="6"/>
      <c r="B68" s="120"/>
      <c r="C68" s="120"/>
      <c r="D68" s="120"/>
      <c r="E68" s="120"/>
      <c r="F68" s="120"/>
      <c r="G68" s="120"/>
      <c r="H68" s="120"/>
      <c r="I68" s="120"/>
      <c r="J68" s="120"/>
      <c r="K68" s="120"/>
      <c r="L68" s="120"/>
      <c r="M68" s="120"/>
      <c r="N68" s="24"/>
    </row>
    <row r="69" spans="1:15" s="4" customFormat="1" ht="15" x14ac:dyDescent="0.25">
      <c r="A69" s="6"/>
      <c r="B69" s="120"/>
      <c r="C69" s="120"/>
      <c r="D69" s="120"/>
      <c r="E69" s="120"/>
      <c r="F69" s="120"/>
      <c r="G69" s="120"/>
      <c r="H69" s="120"/>
      <c r="I69" s="120"/>
      <c r="J69" s="120"/>
      <c r="K69" s="120"/>
      <c r="L69" s="120"/>
      <c r="M69" s="120"/>
      <c r="N69" s="24"/>
    </row>
    <row r="70" spans="1:15" s="4" customFormat="1" ht="15" x14ac:dyDescent="0.25">
      <c r="A70" s="6"/>
      <c r="B70" s="120"/>
      <c r="C70" s="120"/>
      <c r="D70" s="120"/>
      <c r="E70" s="120"/>
      <c r="F70" s="120"/>
      <c r="G70" s="120"/>
      <c r="H70" s="120"/>
      <c r="I70" s="120"/>
      <c r="J70" s="120"/>
      <c r="K70" s="120"/>
      <c r="L70" s="120"/>
      <c r="M70" s="120"/>
      <c r="N70" s="24"/>
    </row>
    <row r="71" spans="1:15" s="4" customFormat="1" ht="15" x14ac:dyDescent="0.25">
      <c r="A71" s="6"/>
      <c r="B71" s="25"/>
      <c r="C71" s="26"/>
      <c r="D71" s="26"/>
      <c r="E71" s="26"/>
      <c r="F71" s="26"/>
      <c r="G71" s="26"/>
      <c r="H71" s="26"/>
      <c r="I71" s="26"/>
      <c r="J71" s="26"/>
      <c r="K71" s="26"/>
      <c r="L71" s="26"/>
      <c r="M71" s="26"/>
      <c r="N71" s="26"/>
    </row>
    <row r="72" spans="1:15" s="16" customFormat="1" ht="24.95" customHeight="1" x14ac:dyDescent="0.25">
      <c r="B72" s="86" t="s">
        <v>30</v>
      </c>
      <c r="C72" s="86"/>
      <c r="D72" s="86"/>
      <c r="E72" s="86"/>
      <c r="F72" s="86"/>
      <c r="G72" s="86"/>
      <c r="H72" s="86"/>
      <c r="I72" s="86"/>
      <c r="J72" s="86"/>
      <c r="K72" s="86"/>
      <c r="L72" s="86"/>
      <c r="M72" s="86"/>
      <c r="N72" s="17"/>
      <c r="O72" s="18"/>
    </row>
    <row r="73" spans="1:15" s="4" customFormat="1" ht="121.5" customHeight="1" x14ac:dyDescent="0.25">
      <c r="A73" s="6"/>
      <c r="B73" s="88" t="s">
        <v>31</v>
      </c>
      <c r="C73" s="88"/>
      <c r="D73" s="88"/>
      <c r="E73" s="88"/>
      <c r="F73" s="88"/>
      <c r="G73" s="88"/>
      <c r="H73" s="88"/>
      <c r="I73" s="88"/>
      <c r="J73" s="88"/>
      <c r="K73" s="88"/>
      <c r="L73" s="88"/>
      <c r="M73" s="88"/>
      <c r="N73" s="15"/>
    </row>
    <row r="74" spans="1:15" s="4" customFormat="1" ht="15" x14ac:dyDescent="0.25">
      <c r="A74" s="6"/>
      <c r="B74" s="25"/>
      <c r="C74" s="26"/>
      <c r="D74" s="26"/>
      <c r="E74" s="26"/>
      <c r="F74" s="26"/>
      <c r="G74" s="26"/>
      <c r="H74" s="26"/>
      <c r="I74" s="26"/>
      <c r="J74" s="26"/>
      <c r="K74" s="26"/>
      <c r="L74" s="26"/>
      <c r="M74" s="26"/>
      <c r="N74" s="26"/>
    </row>
    <row r="75" spans="1:15" s="4" customFormat="1" ht="30" customHeight="1" x14ac:dyDescent="0.25">
      <c r="A75" s="6"/>
      <c r="B75" s="25"/>
      <c r="C75" s="27"/>
      <c r="D75" s="86" t="s">
        <v>32</v>
      </c>
      <c r="E75" s="86"/>
      <c r="F75" s="86" t="s">
        <v>33</v>
      </c>
      <c r="G75" s="86"/>
      <c r="H75" s="86" t="s">
        <v>34</v>
      </c>
      <c r="I75" s="86"/>
      <c r="J75" s="86" t="s">
        <v>35</v>
      </c>
      <c r="K75" s="86"/>
      <c r="L75" s="107" t="s">
        <v>36</v>
      </c>
      <c r="M75" s="116"/>
    </row>
    <row r="76" spans="1:15" s="4" customFormat="1" ht="30.75" customHeight="1" x14ac:dyDescent="0.25">
      <c r="A76" s="6"/>
      <c r="B76" s="86" t="s">
        <v>37</v>
      </c>
      <c r="C76" s="86"/>
      <c r="D76" s="33" t="s">
        <v>38</v>
      </c>
      <c r="E76" s="32" t="s">
        <v>39</v>
      </c>
      <c r="F76" s="32" t="s">
        <v>38</v>
      </c>
      <c r="G76" s="32" t="s">
        <v>39</v>
      </c>
      <c r="H76" s="32" t="s">
        <v>38</v>
      </c>
      <c r="I76" s="32" t="s">
        <v>39</v>
      </c>
      <c r="J76" s="32" t="s">
        <v>38</v>
      </c>
      <c r="K76" s="32" t="s">
        <v>39</v>
      </c>
      <c r="L76" s="109"/>
      <c r="M76" s="117"/>
    </row>
    <row r="77" spans="1:15" s="28" customFormat="1" ht="59.25" customHeight="1" x14ac:dyDescent="0.25">
      <c r="A77" s="6"/>
      <c r="B77" s="112">
        <v>0</v>
      </c>
      <c r="C77" s="113"/>
      <c r="D77" s="64">
        <v>0</v>
      </c>
      <c r="E77" s="65" t="str">
        <f>IFERROR(D77/B77,"%")</f>
        <v>%</v>
      </c>
      <c r="F77" s="64">
        <v>0</v>
      </c>
      <c r="G77" s="66" t="str">
        <f>IFERROR(F77/B77,"%")</f>
        <v>%</v>
      </c>
      <c r="H77" s="64">
        <v>0</v>
      </c>
      <c r="I77" s="66" t="str">
        <f>IFERROR(H77/B77,"%")</f>
        <v>%</v>
      </c>
      <c r="J77" s="64">
        <v>0</v>
      </c>
      <c r="K77" s="66" t="str">
        <f>IFERROR(J77/B77,"%")</f>
        <v>%</v>
      </c>
      <c r="L77" s="118">
        <f>B77-D77-F77-H77-J77</f>
        <v>0</v>
      </c>
      <c r="M77" s="119"/>
    </row>
    <row r="78" spans="1:15" s="4" customFormat="1" ht="15" x14ac:dyDescent="0.25">
      <c r="A78" s="6"/>
      <c r="B78" s="25"/>
      <c r="C78" s="26"/>
      <c r="D78" s="26"/>
      <c r="E78" s="26"/>
      <c r="F78" s="26"/>
      <c r="G78" s="26"/>
      <c r="H78" s="26"/>
      <c r="I78" s="26"/>
      <c r="J78" s="26"/>
      <c r="K78" s="26"/>
      <c r="L78" s="26"/>
      <c r="M78" s="26"/>
      <c r="N78" s="26"/>
    </row>
    <row r="79" spans="1:15" s="4" customFormat="1" ht="15" x14ac:dyDescent="0.25">
      <c r="A79" s="6"/>
      <c r="B79" s="114" t="s">
        <v>40</v>
      </c>
      <c r="C79" s="114"/>
      <c r="D79" s="114"/>
      <c r="E79" s="114"/>
      <c r="F79" s="114"/>
      <c r="G79" s="26"/>
      <c r="H79" s="26"/>
      <c r="I79" s="3"/>
      <c r="J79" s="3"/>
      <c r="K79" s="3"/>
      <c r="L79" s="3"/>
      <c r="M79" s="3"/>
      <c r="N79" s="26"/>
    </row>
    <row r="80" spans="1:15" s="4" customFormat="1" ht="15" x14ac:dyDescent="0.25">
      <c r="A80" s="6"/>
      <c r="B80" s="114"/>
      <c r="C80" s="114"/>
      <c r="D80" s="114"/>
      <c r="E80" s="114"/>
      <c r="F80" s="114"/>
      <c r="G80" s="26"/>
      <c r="H80" s="26"/>
      <c r="I80" s="3"/>
      <c r="J80" s="3"/>
      <c r="K80" s="3"/>
      <c r="L80" s="3"/>
      <c r="M80" s="3"/>
      <c r="N80" s="26"/>
    </row>
    <row r="81" spans="1:14" s="4" customFormat="1" ht="15.75" thickBot="1" x14ac:dyDescent="0.3">
      <c r="A81" s="6"/>
      <c r="B81" s="115"/>
      <c r="C81" s="115"/>
      <c r="D81" s="115"/>
      <c r="E81" s="115"/>
      <c r="F81" s="115"/>
      <c r="G81" s="26"/>
      <c r="H81" s="26"/>
      <c r="I81" s="3"/>
      <c r="J81" s="3"/>
      <c r="K81" s="3"/>
      <c r="L81" s="3"/>
      <c r="M81" s="3"/>
      <c r="N81" s="26"/>
    </row>
    <row r="82" spans="1:14" s="4" customFormat="1" ht="13.5" customHeight="1" x14ac:dyDescent="0.25">
      <c r="A82" s="6"/>
      <c r="B82" s="123" t="s">
        <v>41</v>
      </c>
      <c r="C82" s="123"/>
      <c r="D82" s="123"/>
      <c r="E82" s="123"/>
      <c r="F82" s="123"/>
      <c r="G82" s="22"/>
      <c r="H82" s="22"/>
      <c r="I82" s="124"/>
      <c r="J82" s="124"/>
      <c r="K82" s="124"/>
      <c r="L82" s="124"/>
      <c r="M82" s="124"/>
      <c r="N82" s="22"/>
    </row>
    <row r="83" spans="1:14" s="4" customFormat="1" ht="13.5" customHeight="1" x14ac:dyDescent="0.25">
      <c r="A83" s="6"/>
      <c r="B83" s="123" t="s">
        <v>42</v>
      </c>
      <c r="C83" s="123"/>
      <c r="D83" s="123"/>
      <c r="E83" s="123"/>
      <c r="F83" s="123"/>
      <c r="G83" s="22"/>
      <c r="H83" s="22"/>
      <c r="I83" s="29"/>
      <c r="J83" s="29"/>
      <c r="K83" s="29"/>
      <c r="L83" s="29"/>
      <c r="M83" s="29"/>
      <c r="N83" s="22"/>
    </row>
    <row r="84" spans="1:14" s="4" customFormat="1" ht="13.5" customHeight="1" x14ac:dyDescent="0.25">
      <c r="A84" s="6"/>
      <c r="C84" s="29"/>
      <c r="D84" s="29"/>
      <c r="E84" s="29"/>
      <c r="F84" s="29"/>
      <c r="G84" s="22"/>
      <c r="H84" s="22"/>
      <c r="I84" s="22"/>
      <c r="J84" s="22"/>
      <c r="K84" s="22"/>
      <c r="L84" s="22"/>
      <c r="M84" s="22"/>
      <c r="N84" s="22"/>
    </row>
    <row r="85" spans="1:14" s="4" customFormat="1" ht="13.5" customHeight="1" x14ac:dyDescent="0.25">
      <c r="A85" s="6"/>
      <c r="B85" s="30" t="s">
        <v>43</v>
      </c>
      <c r="C85" s="29"/>
      <c r="D85" s="29"/>
      <c r="E85" s="29"/>
      <c r="F85" s="29"/>
      <c r="G85" s="22"/>
      <c r="H85" s="22"/>
      <c r="I85" s="22"/>
      <c r="J85" s="22"/>
      <c r="K85" s="22"/>
      <c r="L85" s="22"/>
      <c r="M85" s="22"/>
      <c r="N85" s="22"/>
    </row>
    <row r="86" spans="1:14" s="4" customFormat="1" ht="60.75" customHeight="1" x14ac:dyDescent="0.25">
      <c r="A86" s="6"/>
      <c r="B86" s="122" t="s">
        <v>44</v>
      </c>
      <c r="C86" s="122"/>
      <c r="D86" s="122"/>
      <c r="E86" s="122"/>
      <c r="F86" s="122"/>
      <c r="G86" s="122"/>
      <c r="H86" s="122"/>
      <c r="I86" s="122"/>
      <c r="J86" s="122"/>
      <c r="K86" s="122"/>
      <c r="L86" s="122"/>
      <c r="M86" s="122"/>
      <c r="N86" s="31"/>
    </row>
    <row r="87" spans="1:14" s="4" customFormat="1" ht="13.5" customHeight="1" x14ac:dyDescent="0.25">
      <c r="A87" s="6"/>
      <c r="B87" s="121" t="s">
        <v>45</v>
      </c>
      <c r="C87" s="121"/>
      <c r="D87" s="121"/>
      <c r="E87" s="121"/>
      <c r="F87" s="121"/>
      <c r="G87" s="121"/>
      <c r="H87" s="121"/>
      <c r="I87" s="121"/>
      <c r="J87" s="121"/>
      <c r="K87" s="121"/>
      <c r="L87" s="121"/>
      <c r="M87" s="121"/>
      <c r="N87" s="22"/>
    </row>
    <row r="88" spans="1:14" s="4" customFormat="1" ht="15" x14ac:dyDescent="0.25">
      <c r="A88" s="6"/>
      <c r="B88" s="121" t="s">
        <v>46</v>
      </c>
      <c r="C88" s="121"/>
      <c r="D88" s="121"/>
      <c r="E88" s="121"/>
      <c r="F88" s="121"/>
      <c r="G88" s="121"/>
      <c r="H88" s="121"/>
      <c r="I88" s="121"/>
      <c r="J88" s="121"/>
      <c r="K88" s="121"/>
      <c r="L88" s="121"/>
      <c r="M88" s="121"/>
    </row>
  </sheetData>
  <sheetProtection algorithmName="SHA-512" hashValue="JcHU8oQrq4XvPSjXyhAQgRUsa2xbqGvmCXr3BQ0kZVrIhCpW7Z0a3DCtKhQybto0lm5TGoHiEqO4+y0ltDn2XA==" saltValue="LeirX+ENTEQjrbEbcVMr1Q==" spinCount="100000" sheet="1" formatCells="0" formatColumns="0" formatRows="0" insertRows="0"/>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formula1>0</formula1>
      <formula2>1000000000000</formula2>
    </dataValidation>
    <dataValidation type="whole" allowBlank="1" showInputMessage="1" showErrorMessage="1" errorTitle="SUPERA EL PRESUPUESTO OFICIAL" sqref="G24">
      <formula1>0</formula1>
      <formula2>G$24+E22</formula2>
    </dataValidation>
    <dataValidation type="whole" allowBlank="1" showInputMessage="1" showErrorMessage="1" errorTitle="SUPERA EL PRESUPUESTO OFICIAL" sqref="G30:H3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89"/>
  <sheetViews>
    <sheetView view="pageBreakPreview" topLeftCell="A5" zoomScale="70" zoomScaleNormal="10" zoomScaleSheetLayoutView="70" workbookViewId="0">
      <selection activeCell="I11" sqref="I11:R12"/>
    </sheetView>
  </sheetViews>
  <sheetFormatPr baseColWidth="10" defaultColWidth="0" defaultRowHeight="0" customHeight="1" zeroHeight="1" x14ac:dyDescent="0.25"/>
  <cols>
    <col min="1" max="1" width="1.85546875" style="6" customWidth="1"/>
    <col min="2" max="2" width="3.28515625" style="4" customWidth="1"/>
    <col min="3" max="3" width="11.140625" style="4" customWidth="1"/>
    <col min="4" max="4" width="34.7109375" style="4" customWidth="1"/>
    <col min="5" max="5" width="21.5703125" style="4" customWidth="1"/>
    <col min="6" max="6" width="22.140625" style="38" customWidth="1"/>
    <col min="7" max="7" width="19.5703125" style="39" customWidth="1"/>
    <col min="8" max="8" width="28.42578125" style="39" customWidth="1"/>
    <col min="9" max="9" width="28.28515625" style="4" customWidth="1"/>
    <col min="10" max="10" width="22.7109375" style="4" customWidth="1"/>
    <col min="11" max="11" width="16.85546875" style="4" customWidth="1"/>
    <col min="12" max="12" width="22.7109375" style="4" customWidth="1"/>
    <col min="13" max="13" width="16.7109375" style="4" customWidth="1"/>
    <col min="14" max="14" width="22.7109375" style="4" customWidth="1"/>
    <col min="15" max="15" width="16.7109375" style="4" customWidth="1"/>
    <col min="16" max="16" width="22.7109375" style="4" customWidth="1"/>
    <col min="17" max="17" width="17" style="4" customWidth="1"/>
    <col min="18" max="18" width="25.28515625" style="4" customWidth="1"/>
    <col min="19" max="47" width="0" style="6" hidden="1" customWidth="1"/>
    <col min="48" max="16382" width="11.42578125" style="6" hidden="1"/>
    <col min="16383" max="16383" width="1.85546875" style="6" hidden="1" customWidth="1"/>
    <col min="16384" max="16384" width="1" style="6" customWidth="1"/>
  </cols>
  <sheetData>
    <row r="1" spans="2:18" s="4" customFormat="1" ht="14.25" hidden="1" x14ac:dyDescent="0.2">
      <c r="C1" s="5"/>
      <c r="F1" s="38"/>
      <c r="G1" s="39"/>
      <c r="H1" s="39"/>
    </row>
    <row r="2" spans="2:18" s="4" customFormat="1" ht="15.75" customHeight="1" x14ac:dyDescent="0.2">
      <c r="B2" s="125"/>
      <c r="C2" s="159"/>
      <c r="D2" s="162" t="s">
        <v>0</v>
      </c>
      <c r="E2" s="163"/>
      <c r="F2" s="163"/>
      <c r="G2" s="163"/>
      <c r="H2" s="163"/>
      <c r="I2" s="163"/>
      <c r="J2" s="163"/>
      <c r="K2" s="163"/>
      <c r="L2" s="163"/>
      <c r="M2" s="163"/>
      <c r="N2" s="163"/>
      <c r="O2" s="163"/>
      <c r="P2" s="164"/>
      <c r="Q2" s="126" t="s">
        <v>76</v>
      </c>
      <c r="R2" s="127"/>
    </row>
    <row r="3" spans="2:18" s="4" customFormat="1" ht="15.75" customHeight="1" x14ac:dyDescent="0.2">
      <c r="B3" s="125"/>
      <c r="C3" s="160"/>
      <c r="D3" s="162" t="s">
        <v>1</v>
      </c>
      <c r="E3" s="163"/>
      <c r="F3" s="163"/>
      <c r="G3" s="163"/>
      <c r="H3" s="163"/>
      <c r="I3" s="163"/>
      <c r="J3" s="163"/>
      <c r="K3" s="163"/>
      <c r="L3" s="163"/>
      <c r="M3" s="163"/>
      <c r="N3" s="163"/>
      <c r="O3" s="163"/>
      <c r="P3" s="164"/>
      <c r="Q3" s="126" t="s">
        <v>2</v>
      </c>
      <c r="R3" s="127"/>
    </row>
    <row r="4" spans="2:18" s="4" customFormat="1" ht="16.5" customHeight="1" x14ac:dyDescent="0.2">
      <c r="B4" s="125"/>
      <c r="C4" s="160"/>
      <c r="D4" s="165" t="s">
        <v>3</v>
      </c>
      <c r="E4" s="166"/>
      <c r="F4" s="166"/>
      <c r="G4" s="166"/>
      <c r="H4" s="166"/>
      <c r="I4" s="166"/>
      <c r="J4" s="166"/>
      <c r="K4" s="166"/>
      <c r="L4" s="166"/>
      <c r="M4" s="166"/>
      <c r="N4" s="166"/>
      <c r="O4" s="166"/>
      <c r="P4" s="167"/>
      <c r="Q4" s="126" t="s">
        <v>4</v>
      </c>
      <c r="R4" s="127"/>
    </row>
    <row r="5" spans="2:18" s="4" customFormat="1" ht="15" x14ac:dyDescent="0.2">
      <c r="B5" s="125"/>
      <c r="C5" s="161"/>
      <c r="D5" s="168"/>
      <c r="E5" s="169"/>
      <c r="F5" s="169"/>
      <c r="G5" s="169"/>
      <c r="H5" s="169"/>
      <c r="I5" s="169"/>
      <c r="J5" s="169"/>
      <c r="K5" s="169"/>
      <c r="L5" s="169"/>
      <c r="M5" s="169"/>
      <c r="N5" s="169"/>
      <c r="O5" s="169"/>
      <c r="P5" s="170"/>
      <c r="Q5" s="126" t="s">
        <v>78</v>
      </c>
      <c r="R5" s="127"/>
    </row>
    <row r="6" spans="2:18" ht="15" x14ac:dyDescent="0.25"/>
    <row r="7" spans="2:18" s="4" customFormat="1" ht="14.25" x14ac:dyDescent="0.2">
      <c r="C7" s="40" t="s">
        <v>5</v>
      </c>
      <c r="F7" s="38"/>
      <c r="G7" s="39"/>
      <c r="H7" s="39"/>
    </row>
    <row r="8" spans="2:18" s="4" customFormat="1" ht="6" customHeight="1" x14ac:dyDescent="0.2">
      <c r="F8" s="38"/>
      <c r="G8" s="39"/>
      <c r="H8" s="39"/>
    </row>
    <row r="9" spans="2:18" s="4" customFormat="1" ht="22.15" customHeight="1" x14ac:dyDescent="0.2">
      <c r="C9" s="157" t="s">
        <v>47</v>
      </c>
      <c r="D9" s="158"/>
      <c r="E9" s="171">
        <v>45813</v>
      </c>
      <c r="F9" s="172"/>
      <c r="G9" s="39"/>
      <c r="H9" s="41"/>
      <c r="I9" s="173"/>
      <c r="J9" s="173"/>
    </row>
    <row r="10" spans="2:18" s="4" customFormat="1" ht="14.25" x14ac:dyDescent="0.2">
      <c r="F10" s="38"/>
      <c r="G10" s="39"/>
      <c r="H10" s="39"/>
    </row>
    <row r="11" spans="2:18" ht="15" customHeight="1" x14ac:dyDescent="0.25">
      <c r="C11" s="174" t="s">
        <v>7</v>
      </c>
      <c r="D11" s="174"/>
      <c r="E11" s="175" t="s">
        <v>79</v>
      </c>
      <c r="F11" s="175"/>
      <c r="G11" s="72"/>
      <c r="H11" s="174" t="s">
        <v>8</v>
      </c>
      <c r="I11" s="185" t="s">
        <v>80</v>
      </c>
      <c r="J11" s="185"/>
      <c r="K11" s="185"/>
      <c r="L11" s="185"/>
      <c r="M11" s="185"/>
      <c r="N11" s="185"/>
      <c r="O11" s="185"/>
      <c r="P11" s="185"/>
      <c r="Q11" s="185"/>
      <c r="R11" s="185"/>
    </row>
    <row r="12" spans="2:18" ht="15" customHeight="1" x14ac:dyDescent="0.25">
      <c r="B12" s="57"/>
      <c r="C12" s="174"/>
      <c r="D12" s="174"/>
      <c r="E12" s="175"/>
      <c r="F12" s="175"/>
      <c r="G12" s="72"/>
      <c r="H12" s="174"/>
      <c r="I12" s="185"/>
      <c r="J12" s="185"/>
      <c r="K12" s="185"/>
      <c r="L12" s="185"/>
      <c r="M12" s="185"/>
      <c r="N12" s="185"/>
      <c r="O12" s="185"/>
      <c r="P12" s="185"/>
      <c r="Q12" s="185"/>
      <c r="R12" s="185"/>
    </row>
    <row r="13" spans="2:18" ht="15" x14ac:dyDescent="0.25"/>
    <row r="14" spans="2:18" ht="15" x14ac:dyDescent="0.25">
      <c r="C14" s="145" t="s">
        <v>9</v>
      </c>
      <c r="D14" s="146"/>
      <c r="E14" s="146"/>
      <c r="F14" s="146"/>
      <c r="G14" s="146"/>
      <c r="H14" s="146"/>
      <c r="I14" s="146"/>
      <c r="J14" s="146"/>
      <c r="K14" s="146"/>
      <c r="L14" s="146"/>
      <c r="M14" s="146"/>
      <c r="N14" s="146"/>
      <c r="O14" s="146"/>
      <c r="P14" s="146"/>
      <c r="Q14" s="146"/>
      <c r="R14" s="147"/>
    </row>
    <row r="15" spans="2:18" ht="267.75" customHeight="1" x14ac:dyDescent="0.25">
      <c r="C15" s="150" t="s">
        <v>48</v>
      </c>
      <c r="D15" s="151"/>
      <c r="E15" s="151"/>
      <c r="F15" s="151"/>
      <c r="G15" s="151"/>
      <c r="H15" s="151"/>
      <c r="I15" s="151"/>
      <c r="J15" s="151"/>
      <c r="K15" s="151"/>
      <c r="L15" s="151"/>
      <c r="M15" s="151"/>
      <c r="N15" s="151"/>
      <c r="O15" s="151"/>
      <c r="P15" s="151"/>
      <c r="Q15" s="151"/>
      <c r="R15" s="152"/>
    </row>
    <row r="16" spans="2:18" ht="15" x14ac:dyDescent="0.25"/>
    <row r="17" spans="2:18" ht="29.25" customHeight="1" x14ac:dyDescent="0.25">
      <c r="C17" s="145" t="s">
        <v>49</v>
      </c>
      <c r="D17" s="146"/>
      <c r="E17" s="146"/>
      <c r="F17" s="146"/>
      <c r="G17" s="146"/>
      <c r="H17" s="146"/>
      <c r="I17" s="147"/>
      <c r="J17" s="56"/>
      <c r="K17" s="149" t="s">
        <v>50</v>
      </c>
      <c r="L17" s="149"/>
      <c r="M17" s="149"/>
      <c r="N17" s="149"/>
      <c r="O17" s="149"/>
      <c r="P17" s="149"/>
      <c r="Q17" s="149"/>
      <c r="R17" s="149"/>
    </row>
    <row r="18" spans="2:18" ht="173.25" customHeight="1" x14ac:dyDescent="0.25">
      <c r="C18" s="148" t="s">
        <v>51</v>
      </c>
      <c r="D18" s="148"/>
      <c r="E18" s="148"/>
      <c r="F18" s="148"/>
      <c r="G18" s="148"/>
      <c r="H18" s="148"/>
      <c r="I18" s="148"/>
      <c r="K18" s="150" t="s">
        <v>52</v>
      </c>
      <c r="L18" s="151"/>
      <c r="M18" s="151"/>
      <c r="N18" s="151"/>
      <c r="O18" s="151"/>
      <c r="P18" s="151"/>
      <c r="Q18" s="151"/>
      <c r="R18" s="152"/>
    </row>
    <row r="19" spans="2:18" ht="15" x14ac:dyDescent="0.25"/>
    <row r="20" spans="2:18" ht="31.5" customHeight="1" x14ac:dyDescent="0.25">
      <c r="C20" s="131" t="s">
        <v>53</v>
      </c>
      <c r="D20" s="129" t="s">
        <v>54</v>
      </c>
      <c r="E20" s="86" t="s">
        <v>55</v>
      </c>
      <c r="F20" s="155" t="s">
        <v>56</v>
      </c>
      <c r="G20" s="156" t="s">
        <v>57</v>
      </c>
      <c r="H20" s="156" t="s">
        <v>18</v>
      </c>
      <c r="I20" s="86" t="s">
        <v>20</v>
      </c>
      <c r="J20" s="86" t="s">
        <v>58</v>
      </c>
      <c r="K20" s="86"/>
      <c r="L20" s="86" t="s">
        <v>33</v>
      </c>
      <c r="M20" s="86"/>
      <c r="N20" s="86" t="s">
        <v>34</v>
      </c>
      <c r="O20" s="86"/>
      <c r="P20" s="86" t="s">
        <v>35</v>
      </c>
      <c r="Q20" s="86"/>
      <c r="R20" s="129" t="s">
        <v>59</v>
      </c>
    </row>
    <row r="21" spans="2:18" ht="67.150000000000006" customHeight="1" x14ac:dyDescent="0.25">
      <c r="B21" s="52"/>
      <c r="C21" s="132"/>
      <c r="D21" s="130"/>
      <c r="E21" s="86"/>
      <c r="F21" s="155"/>
      <c r="G21" s="156"/>
      <c r="H21" s="156"/>
      <c r="I21" s="86"/>
      <c r="J21" s="32" t="s">
        <v>38</v>
      </c>
      <c r="K21" s="32" t="s">
        <v>39</v>
      </c>
      <c r="L21" s="32" t="s">
        <v>38</v>
      </c>
      <c r="M21" s="32" t="s">
        <v>39</v>
      </c>
      <c r="N21" s="32" t="s">
        <v>38</v>
      </c>
      <c r="O21" s="32" t="s">
        <v>39</v>
      </c>
      <c r="P21" s="32" t="s">
        <v>38</v>
      </c>
      <c r="Q21" s="32" t="s">
        <v>39</v>
      </c>
      <c r="R21" s="130"/>
    </row>
    <row r="22" spans="2:18" ht="24.75" customHeight="1" x14ac:dyDescent="0.25">
      <c r="C22" s="42">
        <v>1</v>
      </c>
      <c r="D22" s="50"/>
      <c r="E22" s="43"/>
      <c r="F22" s="44" t="str">
        <f>+IFERROR((H22/E22)-1,"-")</f>
        <v>-</v>
      </c>
      <c r="G22" s="68">
        <f>ROUND(E22*80%,0)</f>
        <v>0</v>
      </c>
      <c r="H22" s="67"/>
      <c r="I22" s="62" t="str">
        <f>IF(H22&lt;G22,"OFERTA CON PRECIO ARTIFICIALMENTE BAJO","VALOR MÍNIMO ACEPTABLE")</f>
        <v>VALOR MÍNIMO ACEPTABLE</v>
      </c>
      <c r="J22" s="69"/>
      <c r="K22" s="66" t="str">
        <f>IFERROR(J22/H22,"%")</f>
        <v>%</v>
      </c>
      <c r="L22" s="69"/>
      <c r="M22" s="66" t="str">
        <f>IFERROR(L22/H22,"%")</f>
        <v>%</v>
      </c>
      <c r="N22" s="69"/>
      <c r="O22" s="66" t="str">
        <f>IFERROR(N22/H22,"%")</f>
        <v>%</v>
      </c>
      <c r="P22" s="69"/>
      <c r="Q22" s="66" t="str">
        <f>IFERROR(P22/H22,"%")</f>
        <v>%</v>
      </c>
      <c r="R22" s="70">
        <f>H22-J22-L22-N22-P22</f>
        <v>0</v>
      </c>
    </row>
    <row r="23" spans="2:18" ht="24.75" customHeight="1" x14ac:dyDescent="0.25">
      <c r="C23" s="42">
        <v>2</v>
      </c>
      <c r="D23" s="51"/>
      <c r="E23" s="46"/>
      <c r="F23" s="44" t="str">
        <f t="shared" ref="F23:F30" si="0">+IFERROR((H23/E23)-1,"-")</f>
        <v>-</v>
      </c>
      <c r="G23" s="68">
        <f t="shared" ref="G23:G30" si="1">ROUND(E23*80%,0)</f>
        <v>0</v>
      </c>
      <c r="H23" s="45"/>
      <c r="I23" s="62" t="str">
        <f t="shared" ref="I23:I30" si="2">IF(H23&lt;G23,"OFERTA CON PRECIO ARTIFICIALMENTE BAJO","VALOR MÍNIMO ACEPTABLE")</f>
        <v>VALOR MÍNIMO ACEPTABLE</v>
      </c>
      <c r="J23" s="69"/>
      <c r="K23" s="66" t="str">
        <f t="shared" ref="K23:K30" si="3">IFERROR(J23/H23,"%")</f>
        <v>%</v>
      </c>
      <c r="L23" s="69"/>
      <c r="M23" s="66" t="str">
        <f t="shared" ref="M23:M30" si="4">IFERROR(L23/H23,"%")</f>
        <v>%</v>
      </c>
      <c r="N23" s="69"/>
      <c r="O23" s="66" t="str">
        <f t="shared" ref="O23:O30" si="5">IFERROR(N23/H23,"%")</f>
        <v>%</v>
      </c>
      <c r="P23" s="69"/>
      <c r="Q23" s="66" t="str">
        <f t="shared" ref="Q23:Q30" si="6">IFERROR(P23/H23,"%")</f>
        <v>%</v>
      </c>
      <c r="R23" s="70">
        <f t="shared" ref="R23:R30" si="7">H23-J23-L23-N23-P23</f>
        <v>0</v>
      </c>
    </row>
    <row r="24" spans="2:18" ht="24.75" customHeight="1" x14ac:dyDescent="0.25">
      <c r="C24" s="42">
        <v>3</v>
      </c>
      <c r="D24" s="51"/>
      <c r="E24" s="46"/>
      <c r="F24" s="44" t="str">
        <f t="shared" si="0"/>
        <v>-</v>
      </c>
      <c r="G24" s="68">
        <f t="shared" si="1"/>
        <v>0</v>
      </c>
      <c r="H24" s="45"/>
      <c r="I24" s="62" t="str">
        <f t="shared" si="2"/>
        <v>VALOR MÍNIMO ACEPTABLE</v>
      </c>
      <c r="J24" s="69"/>
      <c r="K24" s="66" t="str">
        <f t="shared" si="3"/>
        <v>%</v>
      </c>
      <c r="L24" s="69"/>
      <c r="M24" s="66" t="str">
        <f t="shared" si="4"/>
        <v>%</v>
      </c>
      <c r="N24" s="69"/>
      <c r="O24" s="66" t="str">
        <f t="shared" si="5"/>
        <v>%</v>
      </c>
      <c r="P24" s="69"/>
      <c r="Q24" s="66" t="str">
        <f t="shared" si="6"/>
        <v>%</v>
      </c>
      <c r="R24" s="70">
        <f t="shared" si="7"/>
        <v>0</v>
      </c>
    </row>
    <row r="25" spans="2:18" ht="24.75" customHeight="1" x14ac:dyDescent="0.25">
      <c r="C25" s="42">
        <v>4</v>
      </c>
      <c r="D25" s="51"/>
      <c r="E25" s="46"/>
      <c r="F25" s="44" t="str">
        <f t="shared" si="0"/>
        <v>-</v>
      </c>
      <c r="G25" s="68">
        <f t="shared" si="1"/>
        <v>0</v>
      </c>
      <c r="H25" s="45"/>
      <c r="I25" s="62" t="str">
        <f t="shared" si="2"/>
        <v>VALOR MÍNIMO ACEPTABLE</v>
      </c>
      <c r="J25" s="69"/>
      <c r="K25" s="66" t="str">
        <f t="shared" si="3"/>
        <v>%</v>
      </c>
      <c r="L25" s="69"/>
      <c r="M25" s="66" t="str">
        <f t="shared" si="4"/>
        <v>%</v>
      </c>
      <c r="N25" s="69"/>
      <c r="O25" s="66" t="str">
        <f t="shared" si="5"/>
        <v>%</v>
      </c>
      <c r="P25" s="69"/>
      <c r="Q25" s="66" t="str">
        <f t="shared" si="6"/>
        <v>%</v>
      </c>
      <c r="R25" s="70">
        <f t="shared" si="7"/>
        <v>0</v>
      </c>
    </row>
    <row r="26" spans="2:18" ht="24.75" customHeight="1" x14ac:dyDescent="0.25">
      <c r="C26" s="42">
        <v>5</v>
      </c>
      <c r="D26" s="51"/>
      <c r="E26" s="46"/>
      <c r="F26" s="44" t="str">
        <f t="shared" si="0"/>
        <v>-</v>
      </c>
      <c r="G26" s="68">
        <f t="shared" si="1"/>
        <v>0</v>
      </c>
      <c r="H26" s="45"/>
      <c r="I26" s="62" t="str">
        <f t="shared" si="2"/>
        <v>VALOR MÍNIMO ACEPTABLE</v>
      </c>
      <c r="J26" s="69"/>
      <c r="K26" s="66" t="str">
        <f t="shared" si="3"/>
        <v>%</v>
      </c>
      <c r="L26" s="69"/>
      <c r="M26" s="66" t="str">
        <f t="shared" si="4"/>
        <v>%</v>
      </c>
      <c r="N26" s="69"/>
      <c r="O26" s="66" t="str">
        <f t="shared" si="5"/>
        <v>%</v>
      </c>
      <c r="P26" s="69"/>
      <c r="Q26" s="66" t="str">
        <f t="shared" si="6"/>
        <v>%</v>
      </c>
      <c r="R26" s="70">
        <f t="shared" si="7"/>
        <v>0</v>
      </c>
    </row>
    <row r="27" spans="2:18" ht="24.75" customHeight="1" x14ac:dyDescent="0.25">
      <c r="C27" s="42">
        <v>6</v>
      </c>
      <c r="D27" s="51"/>
      <c r="E27" s="46"/>
      <c r="F27" s="44" t="str">
        <f t="shared" si="0"/>
        <v>-</v>
      </c>
      <c r="G27" s="68">
        <f t="shared" si="1"/>
        <v>0</v>
      </c>
      <c r="H27" s="45"/>
      <c r="I27" s="62" t="str">
        <f t="shared" si="2"/>
        <v>VALOR MÍNIMO ACEPTABLE</v>
      </c>
      <c r="J27" s="69"/>
      <c r="K27" s="66" t="str">
        <f t="shared" si="3"/>
        <v>%</v>
      </c>
      <c r="L27" s="69"/>
      <c r="M27" s="66" t="str">
        <f t="shared" si="4"/>
        <v>%</v>
      </c>
      <c r="N27" s="69"/>
      <c r="O27" s="66" t="str">
        <f t="shared" si="5"/>
        <v>%</v>
      </c>
      <c r="P27" s="69"/>
      <c r="Q27" s="66" t="str">
        <f t="shared" si="6"/>
        <v>%</v>
      </c>
      <c r="R27" s="70">
        <f t="shared" si="7"/>
        <v>0</v>
      </c>
    </row>
    <row r="28" spans="2:18" ht="24.75" customHeight="1" x14ac:dyDescent="0.25">
      <c r="C28" s="42">
        <v>7</v>
      </c>
      <c r="D28" s="51"/>
      <c r="E28" s="46"/>
      <c r="F28" s="44" t="str">
        <f t="shared" si="0"/>
        <v>-</v>
      </c>
      <c r="G28" s="68">
        <f t="shared" si="1"/>
        <v>0</v>
      </c>
      <c r="H28" s="45"/>
      <c r="I28" s="62" t="str">
        <f t="shared" si="2"/>
        <v>VALOR MÍNIMO ACEPTABLE</v>
      </c>
      <c r="J28" s="69"/>
      <c r="K28" s="66" t="str">
        <f t="shared" si="3"/>
        <v>%</v>
      </c>
      <c r="L28" s="69"/>
      <c r="M28" s="66" t="str">
        <f t="shared" si="4"/>
        <v>%</v>
      </c>
      <c r="N28" s="69"/>
      <c r="O28" s="66" t="str">
        <f t="shared" si="5"/>
        <v>%</v>
      </c>
      <c r="P28" s="69"/>
      <c r="Q28" s="66" t="str">
        <f t="shared" si="6"/>
        <v>%</v>
      </c>
      <c r="R28" s="70">
        <f t="shared" si="7"/>
        <v>0</v>
      </c>
    </row>
    <row r="29" spans="2:18" ht="24.75" customHeight="1" x14ac:dyDescent="0.25">
      <c r="C29" s="42">
        <v>8</v>
      </c>
      <c r="D29" s="51"/>
      <c r="E29" s="46"/>
      <c r="F29" s="44" t="str">
        <f t="shared" si="0"/>
        <v>-</v>
      </c>
      <c r="G29" s="68">
        <f t="shared" si="1"/>
        <v>0</v>
      </c>
      <c r="H29" s="45"/>
      <c r="I29" s="62" t="str">
        <f t="shared" si="2"/>
        <v>VALOR MÍNIMO ACEPTABLE</v>
      </c>
      <c r="J29" s="69"/>
      <c r="K29" s="66" t="str">
        <f t="shared" si="3"/>
        <v>%</v>
      </c>
      <c r="L29" s="69"/>
      <c r="M29" s="66" t="str">
        <f t="shared" si="4"/>
        <v>%</v>
      </c>
      <c r="N29" s="69"/>
      <c r="O29" s="66" t="str">
        <f t="shared" si="5"/>
        <v>%</v>
      </c>
      <c r="P29" s="69"/>
      <c r="Q29" s="66" t="str">
        <f t="shared" si="6"/>
        <v>%</v>
      </c>
      <c r="R29" s="70">
        <f t="shared" si="7"/>
        <v>0</v>
      </c>
    </row>
    <row r="30" spans="2:18" ht="24.75" customHeight="1" x14ac:dyDescent="0.25">
      <c r="C30" s="42">
        <v>9</v>
      </c>
      <c r="D30" s="51"/>
      <c r="E30" s="46"/>
      <c r="F30" s="44" t="str">
        <f t="shared" si="0"/>
        <v>-</v>
      </c>
      <c r="G30" s="68">
        <f t="shared" si="1"/>
        <v>0</v>
      </c>
      <c r="H30" s="45"/>
      <c r="I30" s="62" t="str">
        <f t="shared" si="2"/>
        <v>VALOR MÍNIMO ACEPTABLE</v>
      </c>
      <c r="J30" s="69"/>
      <c r="K30" s="66" t="str">
        <f t="shared" si="3"/>
        <v>%</v>
      </c>
      <c r="L30" s="69"/>
      <c r="M30" s="66" t="str">
        <f t="shared" si="4"/>
        <v>%</v>
      </c>
      <c r="N30" s="69"/>
      <c r="O30" s="66" t="str">
        <f t="shared" si="5"/>
        <v>%</v>
      </c>
      <c r="P30" s="69"/>
      <c r="Q30" s="66" t="str">
        <f t="shared" si="6"/>
        <v>%</v>
      </c>
      <c r="R30" s="70">
        <f t="shared" si="7"/>
        <v>0</v>
      </c>
    </row>
    <row r="31" spans="2:18" ht="24.75" customHeight="1" x14ac:dyDescent="0.25">
      <c r="C31" s="42">
        <v>10</v>
      </c>
      <c r="D31" s="51"/>
      <c r="E31" s="46"/>
      <c r="F31" s="44" t="str">
        <f t="shared" ref="F31:F71" si="8">+IFERROR((H31/E31)-1,"-")</f>
        <v>-</v>
      </c>
      <c r="G31" s="68">
        <f t="shared" ref="G31:G71" si="9">ROUND(E31*80%,0)</f>
        <v>0</v>
      </c>
      <c r="H31" s="45"/>
      <c r="I31" s="62" t="str">
        <f t="shared" ref="I31:I71" si="10">IF(H31&lt;G31,"OFERTA CON PRECIO ARTIFICIALMENTE BAJO","VALOR MÍNIMO ACEPTABLE")</f>
        <v>VALOR MÍNIMO ACEPTABLE</v>
      </c>
      <c r="J31" s="69"/>
      <c r="K31" s="66" t="str">
        <f t="shared" ref="K31:K71" si="11">IFERROR(J31/H31,"%")</f>
        <v>%</v>
      </c>
      <c r="L31" s="69"/>
      <c r="M31" s="66" t="str">
        <f t="shared" ref="M31:M71" si="12">IFERROR(L31/H31,"%")</f>
        <v>%</v>
      </c>
      <c r="N31" s="69"/>
      <c r="O31" s="66" t="str">
        <f t="shared" ref="O31:O71" si="13">IFERROR(N31/H31,"%")</f>
        <v>%</v>
      </c>
      <c r="P31" s="69"/>
      <c r="Q31" s="66" t="str">
        <f t="shared" ref="Q31:Q71" si="14">IFERROR(P31/H31,"%")</f>
        <v>%</v>
      </c>
      <c r="R31" s="70">
        <f t="shared" ref="R31:R71" si="15">H31-J31-L31-N31-P31</f>
        <v>0</v>
      </c>
    </row>
    <row r="32" spans="2:18" ht="24.75" customHeight="1" x14ac:dyDescent="0.25">
      <c r="C32" s="42">
        <v>11</v>
      </c>
      <c r="D32" s="51"/>
      <c r="E32" s="46"/>
      <c r="F32" s="44" t="str">
        <f t="shared" si="8"/>
        <v>-</v>
      </c>
      <c r="G32" s="68">
        <f t="shared" si="9"/>
        <v>0</v>
      </c>
      <c r="H32" s="45"/>
      <c r="I32" s="62" t="str">
        <f t="shared" si="10"/>
        <v>VALOR MÍNIMO ACEPTABLE</v>
      </c>
      <c r="J32" s="69"/>
      <c r="K32" s="66" t="str">
        <f t="shared" si="11"/>
        <v>%</v>
      </c>
      <c r="L32" s="69"/>
      <c r="M32" s="66" t="str">
        <f t="shared" si="12"/>
        <v>%</v>
      </c>
      <c r="N32" s="69"/>
      <c r="O32" s="66" t="str">
        <f t="shared" si="13"/>
        <v>%</v>
      </c>
      <c r="P32" s="69"/>
      <c r="Q32" s="66" t="str">
        <f t="shared" si="14"/>
        <v>%</v>
      </c>
      <c r="R32" s="70">
        <f t="shared" si="15"/>
        <v>0</v>
      </c>
    </row>
    <row r="33" spans="3:18" ht="24.75" customHeight="1" x14ac:dyDescent="0.25">
      <c r="C33" s="42">
        <v>12</v>
      </c>
      <c r="D33" s="51"/>
      <c r="E33" s="46"/>
      <c r="F33" s="44" t="str">
        <f t="shared" si="8"/>
        <v>-</v>
      </c>
      <c r="G33" s="68">
        <f t="shared" si="9"/>
        <v>0</v>
      </c>
      <c r="H33" s="45"/>
      <c r="I33" s="62" t="str">
        <f t="shared" si="10"/>
        <v>VALOR MÍNIMO ACEPTABLE</v>
      </c>
      <c r="J33" s="69"/>
      <c r="K33" s="66" t="str">
        <f t="shared" si="11"/>
        <v>%</v>
      </c>
      <c r="L33" s="69"/>
      <c r="M33" s="66" t="str">
        <f t="shared" si="12"/>
        <v>%</v>
      </c>
      <c r="N33" s="69"/>
      <c r="O33" s="66" t="str">
        <f t="shared" si="13"/>
        <v>%</v>
      </c>
      <c r="P33" s="69"/>
      <c r="Q33" s="66" t="str">
        <f t="shared" si="14"/>
        <v>%</v>
      </c>
      <c r="R33" s="70">
        <f t="shared" si="15"/>
        <v>0</v>
      </c>
    </row>
    <row r="34" spans="3:18" ht="24.75" customHeight="1" x14ac:dyDescent="0.25">
      <c r="C34" s="42">
        <v>13</v>
      </c>
      <c r="D34" s="51"/>
      <c r="E34" s="46"/>
      <c r="F34" s="44" t="str">
        <f t="shared" si="8"/>
        <v>-</v>
      </c>
      <c r="G34" s="68">
        <f t="shared" si="9"/>
        <v>0</v>
      </c>
      <c r="H34" s="45"/>
      <c r="I34" s="62" t="str">
        <f t="shared" si="10"/>
        <v>VALOR MÍNIMO ACEPTABLE</v>
      </c>
      <c r="J34" s="69"/>
      <c r="K34" s="66" t="str">
        <f t="shared" si="11"/>
        <v>%</v>
      </c>
      <c r="L34" s="69"/>
      <c r="M34" s="66" t="str">
        <f t="shared" si="12"/>
        <v>%</v>
      </c>
      <c r="N34" s="69"/>
      <c r="O34" s="66" t="str">
        <f t="shared" si="13"/>
        <v>%</v>
      </c>
      <c r="P34" s="69"/>
      <c r="Q34" s="66" t="str">
        <f t="shared" si="14"/>
        <v>%</v>
      </c>
      <c r="R34" s="70">
        <f t="shared" si="15"/>
        <v>0</v>
      </c>
    </row>
    <row r="35" spans="3:18" ht="24.75" customHeight="1" x14ac:dyDescent="0.25">
      <c r="C35" s="42">
        <v>14</v>
      </c>
      <c r="D35" s="51"/>
      <c r="E35" s="46"/>
      <c r="F35" s="44" t="str">
        <f t="shared" si="8"/>
        <v>-</v>
      </c>
      <c r="G35" s="68">
        <f t="shared" si="9"/>
        <v>0</v>
      </c>
      <c r="H35" s="45"/>
      <c r="I35" s="62" t="str">
        <f t="shared" si="10"/>
        <v>VALOR MÍNIMO ACEPTABLE</v>
      </c>
      <c r="J35" s="69"/>
      <c r="K35" s="66" t="str">
        <f t="shared" si="11"/>
        <v>%</v>
      </c>
      <c r="L35" s="69"/>
      <c r="M35" s="66" t="str">
        <f t="shared" si="12"/>
        <v>%</v>
      </c>
      <c r="N35" s="69"/>
      <c r="O35" s="66" t="str">
        <f t="shared" si="13"/>
        <v>%</v>
      </c>
      <c r="P35" s="69"/>
      <c r="Q35" s="66" t="str">
        <f t="shared" si="14"/>
        <v>%</v>
      </c>
      <c r="R35" s="70">
        <f t="shared" si="15"/>
        <v>0</v>
      </c>
    </row>
    <row r="36" spans="3:18" ht="24.75" customHeight="1" x14ac:dyDescent="0.25">
      <c r="C36" s="42">
        <v>15</v>
      </c>
      <c r="D36" s="51"/>
      <c r="E36" s="46"/>
      <c r="F36" s="44" t="str">
        <f t="shared" si="8"/>
        <v>-</v>
      </c>
      <c r="G36" s="68">
        <f t="shared" si="9"/>
        <v>0</v>
      </c>
      <c r="H36" s="45"/>
      <c r="I36" s="62" t="str">
        <f t="shared" si="10"/>
        <v>VALOR MÍNIMO ACEPTABLE</v>
      </c>
      <c r="J36" s="69"/>
      <c r="K36" s="66" t="str">
        <f t="shared" si="11"/>
        <v>%</v>
      </c>
      <c r="L36" s="69"/>
      <c r="M36" s="66" t="str">
        <f t="shared" si="12"/>
        <v>%</v>
      </c>
      <c r="N36" s="69"/>
      <c r="O36" s="66" t="str">
        <f t="shared" si="13"/>
        <v>%</v>
      </c>
      <c r="P36" s="69"/>
      <c r="Q36" s="66" t="str">
        <f t="shared" si="14"/>
        <v>%</v>
      </c>
      <c r="R36" s="70">
        <f t="shared" si="15"/>
        <v>0</v>
      </c>
    </row>
    <row r="37" spans="3:18" ht="24.75" customHeight="1" x14ac:dyDescent="0.25">
      <c r="C37" s="42">
        <v>16</v>
      </c>
      <c r="D37" s="51"/>
      <c r="E37" s="46"/>
      <c r="F37" s="44" t="str">
        <f t="shared" si="8"/>
        <v>-</v>
      </c>
      <c r="G37" s="68">
        <f t="shared" si="9"/>
        <v>0</v>
      </c>
      <c r="H37" s="45"/>
      <c r="I37" s="62" t="str">
        <f t="shared" si="10"/>
        <v>VALOR MÍNIMO ACEPTABLE</v>
      </c>
      <c r="J37" s="69"/>
      <c r="K37" s="66" t="str">
        <f t="shared" si="11"/>
        <v>%</v>
      </c>
      <c r="L37" s="69"/>
      <c r="M37" s="66" t="str">
        <f t="shared" si="12"/>
        <v>%</v>
      </c>
      <c r="N37" s="69"/>
      <c r="O37" s="66" t="str">
        <f t="shared" si="13"/>
        <v>%</v>
      </c>
      <c r="P37" s="69"/>
      <c r="Q37" s="66" t="str">
        <f t="shared" si="14"/>
        <v>%</v>
      </c>
      <c r="R37" s="70">
        <f t="shared" si="15"/>
        <v>0</v>
      </c>
    </row>
    <row r="38" spans="3:18" ht="24.75" customHeight="1" x14ac:dyDescent="0.25">
      <c r="C38" s="42">
        <v>17</v>
      </c>
      <c r="D38" s="51"/>
      <c r="E38" s="46"/>
      <c r="F38" s="44" t="str">
        <f t="shared" si="8"/>
        <v>-</v>
      </c>
      <c r="G38" s="68">
        <f t="shared" si="9"/>
        <v>0</v>
      </c>
      <c r="H38" s="45"/>
      <c r="I38" s="62" t="str">
        <f t="shared" si="10"/>
        <v>VALOR MÍNIMO ACEPTABLE</v>
      </c>
      <c r="J38" s="69"/>
      <c r="K38" s="66" t="str">
        <f t="shared" si="11"/>
        <v>%</v>
      </c>
      <c r="L38" s="69"/>
      <c r="M38" s="66" t="str">
        <f t="shared" si="12"/>
        <v>%</v>
      </c>
      <c r="N38" s="69"/>
      <c r="O38" s="66" t="str">
        <f t="shared" si="13"/>
        <v>%</v>
      </c>
      <c r="P38" s="69"/>
      <c r="Q38" s="66" t="str">
        <f t="shared" si="14"/>
        <v>%</v>
      </c>
      <c r="R38" s="70">
        <f t="shared" si="15"/>
        <v>0</v>
      </c>
    </row>
    <row r="39" spans="3:18" ht="24.75" customHeight="1" x14ac:dyDescent="0.25">
      <c r="C39" s="42">
        <v>18</v>
      </c>
      <c r="D39" s="51"/>
      <c r="E39" s="46"/>
      <c r="F39" s="44" t="str">
        <f t="shared" si="8"/>
        <v>-</v>
      </c>
      <c r="G39" s="68">
        <f t="shared" si="9"/>
        <v>0</v>
      </c>
      <c r="H39" s="45"/>
      <c r="I39" s="62" t="str">
        <f t="shared" si="10"/>
        <v>VALOR MÍNIMO ACEPTABLE</v>
      </c>
      <c r="J39" s="69"/>
      <c r="K39" s="66" t="str">
        <f t="shared" si="11"/>
        <v>%</v>
      </c>
      <c r="L39" s="69"/>
      <c r="M39" s="66" t="str">
        <f t="shared" si="12"/>
        <v>%</v>
      </c>
      <c r="N39" s="69"/>
      <c r="O39" s="66" t="str">
        <f t="shared" si="13"/>
        <v>%</v>
      </c>
      <c r="P39" s="69"/>
      <c r="Q39" s="66" t="str">
        <f t="shared" si="14"/>
        <v>%</v>
      </c>
      <c r="R39" s="70">
        <f t="shared" si="15"/>
        <v>0</v>
      </c>
    </row>
    <row r="40" spans="3:18" ht="24.75" customHeight="1" x14ac:dyDescent="0.25">
      <c r="C40" s="42">
        <v>19</v>
      </c>
      <c r="D40" s="51"/>
      <c r="E40" s="46"/>
      <c r="F40" s="44" t="str">
        <f t="shared" si="8"/>
        <v>-</v>
      </c>
      <c r="G40" s="68">
        <f t="shared" si="9"/>
        <v>0</v>
      </c>
      <c r="H40" s="45"/>
      <c r="I40" s="62" t="str">
        <f t="shared" si="10"/>
        <v>VALOR MÍNIMO ACEPTABLE</v>
      </c>
      <c r="J40" s="69"/>
      <c r="K40" s="66" t="str">
        <f t="shared" si="11"/>
        <v>%</v>
      </c>
      <c r="L40" s="69"/>
      <c r="M40" s="66" t="str">
        <f t="shared" si="12"/>
        <v>%</v>
      </c>
      <c r="N40" s="69"/>
      <c r="O40" s="66" t="str">
        <f t="shared" si="13"/>
        <v>%</v>
      </c>
      <c r="P40" s="69"/>
      <c r="Q40" s="66" t="str">
        <f t="shared" si="14"/>
        <v>%</v>
      </c>
      <c r="R40" s="70">
        <f t="shared" si="15"/>
        <v>0</v>
      </c>
    </row>
    <row r="41" spans="3:18" ht="24.75" customHeight="1" x14ac:dyDescent="0.25">
      <c r="C41" s="42">
        <v>20</v>
      </c>
      <c r="D41" s="51"/>
      <c r="E41" s="46"/>
      <c r="F41" s="44" t="str">
        <f t="shared" si="8"/>
        <v>-</v>
      </c>
      <c r="G41" s="68">
        <f t="shared" si="9"/>
        <v>0</v>
      </c>
      <c r="H41" s="45"/>
      <c r="I41" s="62" t="str">
        <f t="shared" si="10"/>
        <v>VALOR MÍNIMO ACEPTABLE</v>
      </c>
      <c r="J41" s="69"/>
      <c r="K41" s="66" t="str">
        <f t="shared" si="11"/>
        <v>%</v>
      </c>
      <c r="L41" s="69"/>
      <c r="M41" s="66" t="str">
        <f t="shared" si="12"/>
        <v>%</v>
      </c>
      <c r="N41" s="69"/>
      <c r="O41" s="66" t="str">
        <f t="shared" si="13"/>
        <v>%</v>
      </c>
      <c r="P41" s="69"/>
      <c r="Q41" s="66" t="str">
        <f t="shared" si="14"/>
        <v>%</v>
      </c>
      <c r="R41" s="70">
        <f t="shared" si="15"/>
        <v>0</v>
      </c>
    </row>
    <row r="42" spans="3:18" ht="24.75" customHeight="1" x14ac:dyDescent="0.25">
      <c r="C42" s="42">
        <v>21</v>
      </c>
      <c r="D42" s="51"/>
      <c r="E42" s="46"/>
      <c r="F42" s="44" t="str">
        <f t="shared" si="8"/>
        <v>-</v>
      </c>
      <c r="G42" s="68">
        <f t="shared" si="9"/>
        <v>0</v>
      </c>
      <c r="H42" s="45"/>
      <c r="I42" s="62" t="str">
        <f t="shared" si="10"/>
        <v>VALOR MÍNIMO ACEPTABLE</v>
      </c>
      <c r="J42" s="69"/>
      <c r="K42" s="66" t="str">
        <f t="shared" si="11"/>
        <v>%</v>
      </c>
      <c r="L42" s="69"/>
      <c r="M42" s="66" t="str">
        <f t="shared" si="12"/>
        <v>%</v>
      </c>
      <c r="N42" s="69"/>
      <c r="O42" s="66" t="str">
        <f t="shared" si="13"/>
        <v>%</v>
      </c>
      <c r="P42" s="69"/>
      <c r="Q42" s="66" t="str">
        <f t="shared" si="14"/>
        <v>%</v>
      </c>
      <c r="R42" s="70">
        <f t="shared" si="15"/>
        <v>0</v>
      </c>
    </row>
    <row r="43" spans="3:18" ht="24.75" customHeight="1" x14ac:dyDescent="0.25">
      <c r="C43" s="42">
        <v>22</v>
      </c>
      <c r="D43" s="51"/>
      <c r="E43" s="46"/>
      <c r="F43" s="44" t="str">
        <f t="shared" si="8"/>
        <v>-</v>
      </c>
      <c r="G43" s="68">
        <f t="shared" si="9"/>
        <v>0</v>
      </c>
      <c r="H43" s="45"/>
      <c r="I43" s="62" t="str">
        <f t="shared" si="10"/>
        <v>VALOR MÍNIMO ACEPTABLE</v>
      </c>
      <c r="J43" s="69"/>
      <c r="K43" s="66" t="str">
        <f t="shared" si="11"/>
        <v>%</v>
      </c>
      <c r="L43" s="69"/>
      <c r="M43" s="66" t="str">
        <f t="shared" si="12"/>
        <v>%</v>
      </c>
      <c r="N43" s="69"/>
      <c r="O43" s="66" t="str">
        <f t="shared" si="13"/>
        <v>%</v>
      </c>
      <c r="P43" s="69"/>
      <c r="Q43" s="66" t="str">
        <f t="shared" si="14"/>
        <v>%</v>
      </c>
      <c r="R43" s="70">
        <f t="shared" si="15"/>
        <v>0</v>
      </c>
    </row>
    <row r="44" spans="3:18" ht="24.75" customHeight="1" x14ac:dyDescent="0.25">
      <c r="C44" s="42">
        <v>23</v>
      </c>
      <c r="D44" s="51"/>
      <c r="E44" s="46"/>
      <c r="F44" s="44" t="str">
        <f t="shared" si="8"/>
        <v>-</v>
      </c>
      <c r="G44" s="68">
        <f t="shared" si="9"/>
        <v>0</v>
      </c>
      <c r="H44" s="45"/>
      <c r="I44" s="62" t="str">
        <f t="shared" si="10"/>
        <v>VALOR MÍNIMO ACEPTABLE</v>
      </c>
      <c r="J44" s="69"/>
      <c r="K44" s="66" t="str">
        <f t="shared" si="11"/>
        <v>%</v>
      </c>
      <c r="L44" s="69"/>
      <c r="M44" s="66" t="str">
        <f t="shared" si="12"/>
        <v>%</v>
      </c>
      <c r="N44" s="69"/>
      <c r="O44" s="66" t="str">
        <f t="shared" si="13"/>
        <v>%</v>
      </c>
      <c r="P44" s="69"/>
      <c r="Q44" s="66" t="str">
        <f t="shared" si="14"/>
        <v>%</v>
      </c>
      <c r="R44" s="70">
        <f t="shared" si="15"/>
        <v>0</v>
      </c>
    </row>
    <row r="45" spans="3:18" ht="24.75" customHeight="1" x14ac:dyDescent="0.25">
      <c r="C45" s="42">
        <v>24</v>
      </c>
      <c r="D45" s="51"/>
      <c r="E45" s="46"/>
      <c r="F45" s="44" t="str">
        <f t="shared" si="8"/>
        <v>-</v>
      </c>
      <c r="G45" s="68">
        <f t="shared" si="9"/>
        <v>0</v>
      </c>
      <c r="H45" s="45"/>
      <c r="I45" s="62" t="str">
        <f t="shared" si="10"/>
        <v>VALOR MÍNIMO ACEPTABLE</v>
      </c>
      <c r="J45" s="69"/>
      <c r="K45" s="66" t="str">
        <f t="shared" si="11"/>
        <v>%</v>
      </c>
      <c r="L45" s="69"/>
      <c r="M45" s="66" t="str">
        <f t="shared" si="12"/>
        <v>%</v>
      </c>
      <c r="N45" s="69"/>
      <c r="O45" s="66" t="str">
        <f t="shared" si="13"/>
        <v>%</v>
      </c>
      <c r="P45" s="69"/>
      <c r="Q45" s="66" t="str">
        <f t="shared" si="14"/>
        <v>%</v>
      </c>
      <c r="R45" s="70">
        <f t="shared" si="15"/>
        <v>0</v>
      </c>
    </row>
    <row r="46" spans="3:18" ht="24.75" customHeight="1" x14ac:dyDescent="0.25">
      <c r="C46" s="42">
        <v>25</v>
      </c>
      <c r="D46" s="51"/>
      <c r="E46" s="46"/>
      <c r="F46" s="44" t="str">
        <f t="shared" si="8"/>
        <v>-</v>
      </c>
      <c r="G46" s="68">
        <f t="shared" si="9"/>
        <v>0</v>
      </c>
      <c r="H46" s="45"/>
      <c r="I46" s="62" t="str">
        <f t="shared" si="10"/>
        <v>VALOR MÍNIMO ACEPTABLE</v>
      </c>
      <c r="J46" s="69"/>
      <c r="K46" s="66" t="str">
        <f t="shared" si="11"/>
        <v>%</v>
      </c>
      <c r="L46" s="69"/>
      <c r="M46" s="66" t="str">
        <f t="shared" si="12"/>
        <v>%</v>
      </c>
      <c r="N46" s="69"/>
      <c r="O46" s="66" t="str">
        <f t="shared" si="13"/>
        <v>%</v>
      </c>
      <c r="P46" s="69"/>
      <c r="Q46" s="66" t="str">
        <f t="shared" si="14"/>
        <v>%</v>
      </c>
      <c r="R46" s="70">
        <f t="shared" si="15"/>
        <v>0</v>
      </c>
    </row>
    <row r="47" spans="3:18" ht="24.75" customHeight="1" x14ac:dyDescent="0.25">
      <c r="C47" s="42">
        <v>26</v>
      </c>
      <c r="D47" s="51"/>
      <c r="E47" s="46"/>
      <c r="F47" s="44" t="str">
        <f t="shared" si="8"/>
        <v>-</v>
      </c>
      <c r="G47" s="68">
        <f t="shared" si="9"/>
        <v>0</v>
      </c>
      <c r="H47" s="45"/>
      <c r="I47" s="62" t="str">
        <f t="shared" si="10"/>
        <v>VALOR MÍNIMO ACEPTABLE</v>
      </c>
      <c r="J47" s="69"/>
      <c r="K47" s="66" t="str">
        <f t="shared" si="11"/>
        <v>%</v>
      </c>
      <c r="L47" s="69"/>
      <c r="M47" s="66" t="str">
        <f t="shared" si="12"/>
        <v>%</v>
      </c>
      <c r="N47" s="69"/>
      <c r="O47" s="66" t="str">
        <f t="shared" si="13"/>
        <v>%</v>
      </c>
      <c r="P47" s="69"/>
      <c r="Q47" s="66" t="str">
        <f t="shared" si="14"/>
        <v>%</v>
      </c>
      <c r="R47" s="70">
        <f t="shared" si="15"/>
        <v>0</v>
      </c>
    </row>
    <row r="48" spans="3:18" ht="24.75" customHeight="1" x14ac:dyDescent="0.25">
      <c r="C48" s="42">
        <v>27</v>
      </c>
      <c r="D48" s="51"/>
      <c r="E48" s="46"/>
      <c r="F48" s="44" t="str">
        <f t="shared" si="8"/>
        <v>-</v>
      </c>
      <c r="G48" s="68">
        <f t="shared" si="9"/>
        <v>0</v>
      </c>
      <c r="H48" s="45"/>
      <c r="I48" s="62" t="str">
        <f t="shared" si="10"/>
        <v>VALOR MÍNIMO ACEPTABLE</v>
      </c>
      <c r="J48" s="69"/>
      <c r="K48" s="66" t="str">
        <f t="shared" si="11"/>
        <v>%</v>
      </c>
      <c r="L48" s="69"/>
      <c r="M48" s="66" t="str">
        <f t="shared" si="12"/>
        <v>%</v>
      </c>
      <c r="N48" s="69"/>
      <c r="O48" s="66" t="str">
        <f t="shared" si="13"/>
        <v>%</v>
      </c>
      <c r="P48" s="69"/>
      <c r="Q48" s="66" t="str">
        <f t="shared" si="14"/>
        <v>%</v>
      </c>
      <c r="R48" s="70">
        <f t="shared" si="15"/>
        <v>0</v>
      </c>
    </row>
    <row r="49" spans="3:18" ht="24.75" customHeight="1" x14ac:dyDescent="0.25">
      <c r="C49" s="42">
        <v>28</v>
      </c>
      <c r="D49" s="51"/>
      <c r="E49" s="46"/>
      <c r="F49" s="44" t="str">
        <f t="shared" si="8"/>
        <v>-</v>
      </c>
      <c r="G49" s="68">
        <f t="shared" si="9"/>
        <v>0</v>
      </c>
      <c r="H49" s="45"/>
      <c r="I49" s="62" t="str">
        <f t="shared" si="10"/>
        <v>VALOR MÍNIMO ACEPTABLE</v>
      </c>
      <c r="J49" s="69"/>
      <c r="K49" s="66" t="str">
        <f t="shared" si="11"/>
        <v>%</v>
      </c>
      <c r="L49" s="69"/>
      <c r="M49" s="66" t="str">
        <f t="shared" si="12"/>
        <v>%</v>
      </c>
      <c r="N49" s="69"/>
      <c r="O49" s="66" t="str">
        <f t="shared" si="13"/>
        <v>%</v>
      </c>
      <c r="P49" s="69"/>
      <c r="Q49" s="66" t="str">
        <f t="shared" si="14"/>
        <v>%</v>
      </c>
      <c r="R49" s="70">
        <f t="shared" si="15"/>
        <v>0</v>
      </c>
    </row>
    <row r="50" spans="3:18" ht="24.75" customHeight="1" x14ac:dyDescent="0.25">
      <c r="C50" s="42">
        <v>29</v>
      </c>
      <c r="D50" s="51"/>
      <c r="E50" s="46"/>
      <c r="F50" s="44" t="str">
        <f t="shared" si="8"/>
        <v>-</v>
      </c>
      <c r="G50" s="68">
        <f t="shared" si="9"/>
        <v>0</v>
      </c>
      <c r="H50" s="45"/>
      <c r="I50" s="62" t="str">
        <f t="shared" si="10"/>
        <v>VALOR MÍNIMO ACEPTABLE</v>
      </c>
      <c r="J50" s="69"/>
      <c r="K50" s="66" t="str">
        <f t="shared" si="11"/>
        <v>%</v>
      </c>
      <c r="L50" s="69"/>
      <c r="M50" s="66" t="str">
        <f t="shared" si="12"/>
        <v>%</v>
      </c>
      <c r="N50" s="69"/>
      <c r="O50" s="66" t="str">
        <f t="shared" si="13"/>
        <v>%</v>
      </c>
      <c r="P50" s="69"/>
      <c r="Q50" s="66" t="str">
        <f t="shared" si="14"/>
        <v>%</v>
      </c>
      <c r="R50" s="70">
        <f t="shared" si="15"/>
        <v>0</v>
      </c>
    </row>
    <row r="51" spans="3:18" ht="24.75" customHeight="1" x14ac:dyDescent="0.25">
      <c r="C51" s="42">
        <v>30</v>
      </c>
      <c r="D51" s="51"/>
      <c r="E51" s="46"/>
      <c r="F51" s="44" t="str">
        <f t="shared" si="8"/>
        <v>-</v>
      </c>
      <c r="G51" s="68">
        <f t="shared" si="9"/>
        <v>0</v>
      </c>
      <c r="H51" s="45"/>
      <c r="I51" s="62" t="str">
        <f t="shared" si="10"/>
        <v>VALOR MÍNIMO ACEPTABLE</v>
      </c>
      <c r="J51" s="69"/>
      <c r="K51" s="66" t="str">
        <f t="shared" si="11"/>
        <v>%</v>
      </c>
      <c r="L51" s="69"/>
      <c r="M51" s="66" t="str">
        <f t="shared" si="12"/>
        <v>%</v>
      </c>
      <c r="N51" s="69"/>
      <c r="O51" s="66" t="str">
        <f t="shared" si="13"/>
        <v>%</v>
      </c>
      <c r="P51" s="69"/>
      <c r="Q51" s="66" t="str">
        <f t="shared" si="14"/>
        <v>%</v>
      </c>
      <c r="R51" s="70">
        <f t="shared" si="15"/>
        <v>0</v>
      </c>
    </row>
    <row r="52" spans="3:18" ht="24.75" customHeight="1" x14ac:dyDescent="0.25">
      <c r="C52" s="42">
        <v>31</v>
      </c>
      <c r="D52" s="51"/>
      <c r="E52" s="46"/>
      <c r="F52" s="44" t="str">
        <f t="shared" si="8"/>
        <v>-</v>
      </c>
      <c r="G52" s="68">
        <f t="shared" si="9"/>
        <v>0</v>
      </c>
      <c r="H52" s="45"/>
      <c r="I52" s="62" t="str">
        <f t="shared" si="10"/>
        <v>VALOR MÍNIMO ACEPTABLE</v>
      </c>
      <c r="J52" s="69"/>
      <c r="K52" s="66" t="str">
        <f t="shared" si="11"/>
        <v>%</v>
      </c>
      <c r="L52" s="69"/>
      <c r="M52" s="66" t="str">
        <f t="shared" si="12"/>
        <v>%</v>
      </c>
      <c r="N52" s="69"/>
      <c r="O52" s="66" t="str">
        <f t="shared" si="13"/>
        <v>%</v>
      </c>
      <c r="P52" s="69"/>
      <c r="Q52" s="66" t="str">
        <f t="shared" si="14"/>
        <v>%</v>
      </c>
      <c r="R52" s="70">
        <f t="shared" si="15"/>
        <v>0</v>
      </c>
    </row>
    <row r="53" spans="3:18" ht="24.75" customHeight="1" x14ac:dyDescent="0.25">
      <c r="C53" s="42">
        <v>32</v>
      </c>
      <c r="D53" s="51"/>
      <c r="E53" s="46"/>
      <c r="F53" s="44" t="str">
        <f t="shared" si="8"/>
        <v>-</v>
      </c>
      <c r="G53" s="68">
        <f t="shared" si="9"/>
        <v>0</v>
      </c>
      <c r="H53" s="45"/>
      <c r="I53" s="62" t="str">
        <f t="shared" si="10"/>
        <v>VALOR MÍNIMO ACEPTABLE</v>
      </c>
      <c r="J53" s="69"/>
      <c r="K53" s="66" t="str">
        <f t="shared" si="11"/>
        <v>%</v>
      </c>
      <c r="L53" s="69"/>
      <c r="M53" s="66" t="str">
        <f t="shared" si="12"/>
        <v>%</v>
      </c>
      <c r="N53" s="69"/>
      <c r="O53" s="66" t="str">
        <f t="shared" si="13"/>
        <v>%</v>
      </c>
      <c r="P53" s="69"/>
      <c r="Q53" s="66" t="str">
        <f t="shared" si="14"/>
        <v>%</v>
      </c>
      <c r="R53" s="70">
        <f t="shared" si="15"/>
        <v>0</v>
      </c>
    </row>
    <row r="54" spans="3:18" ht="24.75" customHeight="1" x14ac:dyDescent="0.25">
      <c r="C54" s="42">
        <v>33</v>
      </c>
      <c r="D54" s="51"/>
      <c r="E54" s="46"/>
      <c r="F54" s="44" t="str">
        <f t="shared" si="8"/>
        <v>-</v>
      </c>
      <c r="G54" s="68">
        <f t="shared" si="9"/>
        <v>0</v>
      </c>
      <c r="H54" s="45"/>
      <c r="I54" s="62" t="str">
        <f t="shared" si="10"/>
        <v>VALOR MÍNIMO ACEPTABLE</v>
      </c>
      <c r="J54" s="69"/>
      <c r="K54" s="66" t="str">
        <f t="shared" si="11"/>
        <v>%</v>
      </c>
      <c r="L54" s="69"/>
      <c r="M54" s="66" t="str">
        <f t="shared" si="12"/>
        <v>%</v>
      </c>
      <c r="N54" s="69"/>
      <c r="O54" s="66" t="str">
        <f t="shared" si="13"/>
        <v>%</v>
      </c>
      <c r="P54" s="69"/>
      <c r="Q54" s="66" t="str">
        <f t="shared" si="14"/>
        <v>%</v>
      </c>
      <c r="R54" s="70">
        <f t="shared" si="15"/>
        <v>0</v>
      </c>
    </row>
    <row r="55" spans="3:18" ht="24.75" customHeight="1" x14ac:dyDescent="0.25">
      <c r="C55" s="42">
        <v>34</v>
      </c>
      <c r="D55" s="51"/>
      <c r="E55" s="46"/>
      <c r="F55" s="44" t="str">
        <f t="shared" si="8"/>
        <v>-</v>
      </c>
      <c r="G55" s="68">
        <f t="shared" si="9"/>
        <v>0</v>
      </c>
      <c r="H55" s="45"/>
      <c r="I55" s="62" t="str">
        <f t="shared" si="10"/>
        <v>VALOR MÍNIMO ACEPTABLE</v>
      </c>
      <c r="J55" s="69"/>
      <c r="K55" s="66" t="str">
        <f t="shared" si="11"/>
        <v>%</v>
      </c>
      <c r="L55" s="69"/>
      <c r="M55" s="66" t="str">
        <f t="shared" si="12"/>
        <v>%</v>
      </c>
      <c r="N55" s="69"/>
      <c r="O55" s="66" t="str">
        <f t="shared" si="13"/>
        <v>%</v>
      </c>
      <c r="P55" s="69"/>
      <c r="Q55" s="66" t="str">
        <f t="shared" si="14"/>
        <v>%</v>
      </c>
      <c r="R55" s="70">
        <f t="shared" si="15"/>
        <v>0</v>
      </c>
    </row>
    <row r="56" spans="3:18" ht="24.75" customHeight="1" x14ac:dyDescent="0.25">
      <c r="C56" s="42">
        <v>35</v>
      </c>
      <c r="D56" s="51"/>
      <c r="E56" s="46"/>
      <c r="F56" s="44" t="str">
        <f t="shared" si="8"/>
        <v>-</v>
      </c>
      <c r="G56" s="68">
        <f t="shared" si="9"/>
        <v>0</v>
      </c>
      <c r="H56" s="45"/>
      <c r="I56" s="62" t="str">
        <f t="shared" si="10"/>
        <v>VALOR MÍNIMO ACEPTABLE</v>
      </c>
      <c r="J56" s="69"/>
      <c r="K56" s="66" t="str">
        <f t="shared" si="11"/>
        <v>%</v>
      </c>
      <c r="L56" s="69"/>
      <c r="M56" s="66" t="str">
        <f t="shared" si="12"/>
        <v>%</v>
      </c>
      <c r="N56" s="69"/>
      <c r="O56" s="66" t="str">
        <f t="shared" si="13"/>
        <v>%</v>
      </c>
      <c r="P56" s="69"/>
      <c r="Q56" s="66" t="str">
        <f t="shared" si="14"/>
        <v>%</v>
      </c>
      <c r="R56" s="70">
        <f t="shared" si="15"/>
        <v>0</v>
      </c>
    </row>
    <row r="57" spans="3:18" ht="24.75" customHeight="1" x14ac:dyDescent="0.25">
      <c r="C57" s="42">
        <v>36</v>
      </c>
      <c r="D57" s="51"/>
      <c r="E57" s="46"/>
      <c r="F57" s="44" t="str">
        <f t="shared" si="8"/>
        <v>-</v>
      </c>
      <c r="G57" s="68">
        <f t="shared" si="9"/>
        <v>0</v>
      </c>
      <c r="H57" s="45"/>
      <c r="I57" s="62" t="str">
        <f t="shared" si="10"/>
        <v>VALOR MÍNIMO ACEPTABLE</v>
      </c>
      <c r="J57" s="69"/>
      <c r="K57" s="66" t="str">
        <f t="shared" si="11"/>
        <v>%</v>
      </c>
      <c r="L57" s="69"/>
      <c r="M57" s="66" t="str">
        <f t="shared" si="12"/>
        <v>%</v>
      </c>
      <c r="N57" s="69"/>
      <c r="O57" s="66" t="str">
        <f t="shared" si="13"/>
        <v>%</v>
      </c>
      <c r="P57" s="69"/>
      <c r="Q57" s="66" t="str">
        <f t="shared" si="14"/>
        <v>%</v>
      </c>
      <c r="R57" s="70">
        <f t="shared" si="15"/>
        <v>0</v>
      </c>
    </row>
    <row r="58" spans="3:18" ht="24.75" customHeight="1" x14ac:dyDescent="0.25">
      <c r="C58" s="42">
        <v>37</v>
      </c>
      <c r="D58" s="51"/>
      <c r="E58" s="46"/>
      <c r="F58" s="44" t="str">
        <f t="shared" si="8"/>
        <v>-</v>
      </c>
      <c r="G58" s="68">
        <f t="shared" si="9"/>
        <v>0</v>
      </c>
      <c r="H58" s="45"/>
      <c r="I58" s="62" t="str">
        <f t="shared" si="10"/>
        <v>VALOR MÍNIMO ACEPTABLE</v>
      </c>
      <c r="J58" s="69"/>
      <c r="K58" s="66" t="str">
        <f t="shared" si="11"/>
        <v>%</v>
      </c>
      <c r="L58" s="69"/>
      <c r="M58" s="66" t="str">
        <f t="shared" si="12"/>
        <v>%</v>
      </c>
      <c r="N58" s="69"/>
      <c r="O58" s="66" t="str">
        <f t="shared" si="13"/>
        <v>%</v>
      </c>
      <c r="P58" s="69"/>
      <c r="Q58" s="66" t="str">
        <f t="shared" si="14"/>
        <v>%</v>
      </c>
      <c r="R58" s="70">
        <f t="shared" si="15"/>
        <v>0</v>
      </c>
    </row>
    <row r="59" spans="3:18" ht="24.75" customHeight="1" x14ac:dyDescent="0.25">
      <c r="C59" s="42">
        <v>38</v>
      </c>
      <c r="D59" s="51"/>
      <c r="E59" s="46"/>
      <c r="F59" s="44" t="str">
        <f t="shared" si="8"/>
        <v>-</v>
      </c>
      <c r="G59" s="68">
        <f t="shared" si="9"/>
        <v>0</v>
      </c>
      <c r="H59" s="45"/>
      <c r="I59" s="62" t="str">
        <f t="shared" si="10"/>
        <v>VALOR MÍNIMO ACEPTABLE</v>
      </c>
      <c r="J59" s="69"/>
      <c r="K59" s="66" t="str">
        <f t="shared" si="11"/>
        <v>%</v>
      </c>
      <c r="L59" s="69"/>
      <c r="M59" s="66" t="str">
        <f t="shared" si="12"/>
        <v>%</v>
      </c>
      <c r="N59" s="69"/>
      <c r="O59" s="66" t="str">
        <f t="shared" si="13"/>
        <v>%</v>
      </c>
      <c r="P59" s="69"/>
      <c r="Q59" s="66" t="str">
        <f t="shared" si="14"/>
        <v>%</v>
      </c>
      <c r="R59" s="70">
        <f t="shared" si="15"/>
        <v>0</v>
      </c>
    </row>
    <row r="60" spans="3:18" ht="24.75" customHeight="1" x14ac:dyDescent="0.25">
      <c r="C60" s="42">
        <v>39</v>
      </c>
      <c r="D60" s="51"/>
      <c r="E60" s="46"/>
      <c r="F60" s="44" t="str">
        <f t="shared" si="8"/>
        <v>-</v>
      </c>
      <c r="G60" s="68">
        <f t="shared" si="9"/>
        <v>0</v>
      </c>
      <c r="H60" s="45"/>
      <c r="I60" s="62" t="str">
        <f t="shared" si="10"/>
        <v>VALOR MÍNIMO ACEPTABLE</v>
      </c>
      <c r="J60" s="69"/>
      <c r="K60" s="66" t="str">
        <f t="shared" si="11"/>
        <v>%</v>
      </c>
      <c r="L60" s="69"/>
      <c r="M60" s="66" t="str">
        <f t="shared" si="12"/>
        <v>%</v>
      </c>
      <c r="N60" s="69"/>
      <c r="O60" s="66" t="str">
        <f t="shared" si="13"/>
        <v>%</v>
      </c>
      <c r="P60" s="69"/>
      <c r="Q60" s="66" t="str">
        <f t="shared" si="14"/>
        <v>%</v>
      </c>
      <c r="R60" s="70">
        <f t="shared" si="15"/>
        <v>0</v>
      </c>
    </row>
    <row r="61" spans="3:18" ht="24.75" customHeight="1" x14ac:dyDescent="0.25">
      <c r="C61" s="42">
        <v>40</v>
      </c>
      <c r="D61" s="51"/>
      <c r="E61" s="46"/>
      <c r="F61" s="44" t="str">
        <f t="shared" si="8"/>
        <v>-</v>
      </c>
      <c r="G61" s="68">
        <f t="shared" si="9"/>
        <v>0</v>
      </c>
      <c r="H61" s="45"/>
      <c r="I61" s="62" t="str">
        <f t="shared" si="10"/>
        <v>VALOR MÍNIMO ACEPTABLE</v>
      </c>
      <c r="J61" s="69"/>
      <c r="K61" s="66" t="str">
        <f t="shared" si="11"/>
        <v>%</v>
      </c>
      <c r="L61" s="69"/>
      <c r="M61" s="66" t="str">
        <f t="shared" si="12"/>
        <v>%</v>
      </c>
      <c r="N61" s="69"/>
      <c r="O61" s="66" t="str">
        <f t="shared" si="13"/>
        <v>%</v>
      </c>
      <c r="P61" s="69"/>
      <c r="Q61" s="66" t="str">
        <f t="shared" si="14"/>
        <v>%</v>
      </c>
      <c r="R61" s="70">
        <f t="shared" si="15"/>
        <v>0</v>
      </c>
    </row>
    <row r="62" spans="3:18" ht="24.75" customHeight="1" x14ac:dyDescent="0.25">
      <c r="C62" s="42">
        <v>41</v>
      </c>
      <c r="D62" s="51"/>
      <c r="E62" s="46"/>
      <c r="F62" s="44" t="str">
        <f t="shared" si="8"/>
        <v>-</v>
      </c>
      <c r="G62" s="68">
        <f t="shared" si="9"/>
        <v>0</v>
      </c>
      <c r="H62" s="45"/>
      <c r="I62" s="62" t="str">
        <f t="shared" si="10"/>
        <v>VALOR MÍNIMO ACEPTABLE</v>
      </c>
      <c r="J62" s="69"/>
      <c r="K62" s="66" t="str">
        <f t="shared" si="11"/>
        <v>%</v>
      </c>
      <c r="L62" s="69"/>
      <c r="M62" s="66" t="str">
        <f t="shared" si="12"/>
        <v>%</v>
      </c>
      <c r="N62" s="69"/>
      <c r="O62" s="66" t="str">
        <f t="shared" si="13"/>
        <v>%</v>
      </c>
      <c r="P62" s="69"/>
      <c r="Q62" s="66" t="str">
        <f t="shared" si="14"/>
        <v>%</v>
      </c>
      <c r="R62" s="70">
        <f t="shared" si="15"/>
        <v>0</v>
      </c>
    </row>
    <row r="63" spans="3:18" ht="24.75" customHeight="1" x14ac:dyDescent="0.25">
      <c r="C63" s="42">
        <v>42</v>
      </c>
      <c r="D63" s="51"/>
      <c r="E63" s="46"/>
      <c r="F63" s="44" t="str">
        <f t="shared" si="8"/>
        <v>-</v>
      </c>
      <c r="G63" s="68">
        <f t="shared" si="9"/>
        <v>0</v>
      </c>
      <c r="H63" s="45"/>
      <c r="I63" s="62" t="str">
        <f t="shared" si="10"/>
        <v>VALOR MÍNIMO ACEPTABLE</v>
      </c>
      <c r="J63" s="69"/>
      <c r="K63" s="66" t="str">
        <f t="shared" si="11"/>
        <v>%</v>
      </c>
      <c r="L63" s="69"/>
      <c r="M63" s="66" t="str">
        <f t="shared" si="12"/>
        <v>%</v>
      </c>
      <c r="N63" s="69"/>
      <c r="O63" s="66" t="str">
        <f t="shared" si="13"/>
        <v>%</v>
      </c>
      <c r="P63" s="69"/>
      <c r="Q63" s="66" t="str">
        <f t="shared" si="14"/>
        <v>%</v>
      </c>
      <c r="R63" s="70">
        <f t="shared" si="15"/>
        <v>0</v>
      </c>
    </row>
    <row r="64" spans="3:18" ht="24.75" customHeight="1" x14ac:dyDescent="0.25">
      <c r="C64" s="42">
        <v>43</v>
      </c>
      <c r="D64" s="51"/>
      <c r="E64" s="46"/>
      <c r="F64" s="44" t="str">
        <f t="shared" si="8"/>
        <v>-</v>
      </c>
      <c r="G64" s="68">
        <f t="shared" si="9"/>
        <v>0</v>
      </c>
      <c r="H64" s="45"/>
      <c r="I64" s="62" t="str">
        <f t="shared" si="10"/>
        <v>VALOR MÍNIMO ACEPTABLE</v>
      </c>
      <c r="J64" s="69"/>
      <c r="K64" s="66" t="str">
        <f t="shared" si="11"/>
        <v>%</v>
      </c>
      <c r="L64" s="69"/>
      <c r="M64" s="66" t="str">
        <f t="shared" si="12"/>
        <v>%</v>
      </c>
      <c r="N64" s="69"/>
      <c r="O64" s="66" t="str">
        <f t="shared" si="13"/>
        <v>%</v>
      </c>
      <c r="P64" s="69"/>
      <c r="Q64" s="66" t="str">
        <f t="shared" si="14"/>
        <v>%</v>
      </c>
      <c r="R64" s="70">
        <f t="shared" si="15"/>
        <v>0</v>
      </c>
    </row>
    <row r="65" spans="1:18" ht="24.75" customHeight="1" x14ac:dyDescent="0.25">
      <c r="C65" s="42">
        <v>44</v>
      </c>
      <c r="D65" s="51"/>
      <c r="E65" s="46"/>
      <c r="F65" s="44" t="str">
        <f t="shared" si="8"/>
        <v>-</v>
      </c>
      <c r="G65" s="68">
        <f t="shared" si="9"/>
        <v>0</v>
      </c>
      <c r="H65" s="45"/>
      <c r="I65" s="62" t="str">
        <f t="shared" si="10"/>
        <v>VALOR MÍNIMO ACEPTABLE</v>
      </c>
      <c r="J65" s="69"/>
      <c r="K65" s="66" t="str">
        <f t="shared" si="11"/>
        <v>%</v>
      </c>
      <c r="L65" s="69"/>
      <c r="M65" s="66" t="str">
        <f t="shared" si="12"/>
        <v>%</v>
      </c>
      <c r="N65" s="69"/>
      <c r="O65" s="66" t="str">
        <f t="shared" si="13"/>
        <v>%</v>
      </c>
      <c r="P65" s="69"/>
      <c r="Q65" s="66" t="str">
        <f t="shared" si="14"/>
        <v>%</v>
      </c>
      <c r="R65" s="70">
        <f t="shared" si="15"/>
        <v>0</v>
      </c>
    </row>
    <row r="66" spans="1:18" ht="24.75" customHeight="1" x14ac:dyDescent="0.25">
      <c r="C66" s="42">
        <v>45</v>
      </c>
      <c r="D66" s="51"/>
      <c r="E66" s="46"/>
      <c r="F66" s="44" t="str">
        <f t="shared" si="8"/>
        <v>-</v>
      </c>
      <c r="G66" s="68">
        <f t="shared" si="9"/>
        <v>0</v>
      </c>
      <c r="H66" s="45"/>
      <c r="I66" s="62" t="str">
        <f t="shared" si="10"/>
        <v>VALOR MÍNIMO ACEPTABLE</v>
      </c>
      <c r="J66" s="69"/>
      <c r="K66" s="66" t="str">
        <f t="shared" si="11"/>
        <v>%</v>
      </c>
      <c r="L66" s="69"/>
      <c r="M66" s="66" t="str">
        <f t="shared" si="12"/>
        <v>%</v>
      </c>
      <c r="N66" s="69"/>
      <c r="O66" s="66" t="str">
        <f t="shared" si="13"/>
        <v>%</v>
      </c>
      <c r="P66" s="69"/>
      <c r="Q66" s="66" t="str">
        <f t="shared" si="14"/>
        <v>%</v>
      </c>
      <c r="R66" s="70">
        <f t="shared" si="15"/>
        <v>0</v>
      </c>
    </row>
    <row r="67" spans="1:18" ht="24.75" customHeight="1" x14ac:dyDescent="0.25">
      <c r="C67" s="42">
        <v>46</v>
      </c>
      <c r="D67" s="51"/>
      <c r="E67" s="46"/>
      <c r="F67" s="44" t="str">
        <f t="shared" si="8"/>
        <v>-</v>
      </c>
      <c r="G67" s="68">
        <f t="shared" si="9"/>
        <v>0</v>
      </c>
      <c r="H67" s="45"/>
      <c r="I67" s="62" t="str">
        <f t="shared" si="10"/>
        <v>VALOR MÍNIMO ACEPTABLE</v>
      </c>
      <c r="J67" s="69"/>
      <c r="K67" s="66" t="str">
        <f t="shared" si="11"/>
        <v>%</v>
      </c>
      <c r="L67" s="69"/>
      <c r="M67" s="66" t="str">
        <f t="shared" si="12"/>
        <v>%</v>
      </c>
      <c r="N67" s="69"/>
      <c r="O67" s="66" t="str">
        <f t="shared" si="13"/>
        <v>%</v>
      </c>
      <c r="P67" s="69"/>
      <c r="Q67" s="66" t="str">
        <f t="shared" si="14"/>
        <v>%</v>
      </c>
      <c r="R67" s="70">
        <f t="shared" si="15"/>
        <v>0</v>
      </c>
    </row>
    <row r="68" spans="1:18" ht="24.75" customHeight="1" x14ac:dyDescent="0.25">
      <c r="C68" s="42">
        <v>47</v>
      </c>
      <c r="D68" s="51"/>
      <c r="E68" s="46"/>
      <c r="F68" s="44" t="str">
        <f t="shared" si="8"/>
        <v>-</v>
      </c>
      <c r="G68" s="68">
        <f t="shared" si="9"/>
        <v>0</v>
      </c>
      <c r="H68" s="45"/>
      <c r="I68" s="62" t="str">
        <f t="shared" si="10"/>
        <v>VALOR MÍNIMO ACEPTABLE</v>
      </c>
      <c r="J68" s="69"/>
      <c r="K68" s="66" t="str">
        <f t="shared" si="11"/>
        <v>%</v>
      </c>
      <c r="L68" s="69"/>
      <c r="M68" s="66" t="str">
        <f t="shared" si="12"/>
        <v>%</v>
      </c>
      <c r="N68" s="69"/>
      <c r="O68" s="66" t="str">
        <f t="shared" si="13"/>
        <v>%</v>
      </c>
      <c r="P68" s="69"/>
      <c r="Q68" s="66" t="str">
        <f t="shared" si="14"/>
        <v>%</v>
      </c>
      <c r="R68" s="70">
        <f t="shared" si="15"/>
        <v>0</v>
      </c>
    </row>
    <row r="69" spans="1:18" ht="24.75" customHeight="1" x14ac:dyDescent="0.25">
      <c r="C69" s="42">
        <v>48</v>
      </c>
      <c r="D69" s="51"/>
      <c r="E69" s="46"/>
      <c r="F69" s="44" t="str">
        <f t="shared" si="8"/>
        <v>-</v>
      </c>
      <c r="G69" s="68">
        <f t="shared" si="9"/>
        <v>0</v>
      </c>
      <c r="H69" s="45"/>
      <c r="I69" s="62" t="str">
        <f t="shared" si="10"/>
        <v>VALOR MÍNIMO ACEPTABLE</v>
      </c>
      <c r="J69" s="69"/>
      <c r="K69" s="66" t="str">
        <f t="shared" si="11"/>
        <v>%</v>
      </c>
      <c r="L69" s="69"/>
      <c r="M69" s="66" t="str">
        <f t="shared" si="12"/>
        <v>%</v>
      </c>
      <c r="N69" s="69"/>
      <c r="O69" s="66" t="str">
        <f t="shared" si="13"/>
        <v>%</v>
      </c>
      <c r="P69" s="69"/>
      <c r="Q69" s="66" t="str">
        <f t="shared" si="14"/>
        <v>%</v>
      </c>
      <c r="R69" s="70">
        <f t="shared" si="15"/>
        <v>0</v>
      </c>
    </row>
    <row r="70" spans="1:18" ht="24.75" customHeight="1" x14ac:dyDescent="0.25">
      <c r="C70" s="42">
        <v>49</v>
      </c>
      <c r="D70" s="51"/>
      <c r="E70" s="46"/>
      <c r="F70" s="44" t="str">
        <f t="shared" si="8"/>
        <v>-</v>
      </c>
      <c r="G70" s="68">
        <f t="shared" si="9"/>
        <v>0</v>
      </c>
      <c r="H70" s="45"/>
      <c r="I70" s="62" t="str">
        <f t="shared" si="10"/>
        <v>VALOR MÍNIMO ACEPTABLE</v>
      </c>
      <c r="J70" s="69"/>
      <c r="K70" s="66" t="str">
        <f t="shared" si="11"/>
        <v>%</v>
      </c>
      <c r="L70" s="69"/>
      <c r="M70" s="66" t="str">
        <f t="shared" si="12"/>
        <v>%</v>
      </c>
      <c r="N70" s="69"/>
      <c r="O70" s="66" t="str">
        <f t="shared" si="13"/>
        <v>%</v>
      </c>
      <c r="P70" s="69"/>
      <c r="Q70" s="66" t="str">
        <f t="shared" si="14"/>
        <v>%</v>
      </c>
      <c r="R70" s="70">
        <f t="shared" si="15"/>
        <v>0</v>
      </c>
    </row>
    <row r="71" spans="1:18" ht="24.75" customHeight="1" x14ac:dyDescent="0.25">
      <c r="C71" s="42">
        <v>50</v>
      </c>
      <c r="D71" s="51"/>
      <c r="E71" s="46"/>
      <c r="F71" s="44" t="str">
        <f t="shared" si="8"/>
        <v>-</v>
      </c>
      <c r="G71" s="68">
        <f t="shared" si="9"/>
        <v>0</v>
      </c>
      <c r="H71" s="45"/>
      <c r="I71" s="62" t="str">
        <f t="shared" si="10"/>
        <v>VALOR MÍNIMO ACEPTABLE</v>
      </c>
      <c r="J71" s="69"/>
      <c r="K71" s="66" t="str">
        <f t="shared" si="11"/>
        <v>%</v>
      </c>
      <c r="L71" s="69"/>
      <c r="M71" s="66" t="str">
        <f t="shared" si="12"/>
        <v>%</v>
      </c>
      <c r="N71" s="69"/>
      <c r="O71" s="66" t="str">
        <f t="shared" si="13"/>
        <v>%</v>
      </c>
      <c r="P71" s="69"/>
      <c r="Q71" s="66" t="str">
        <f t="shared" si="14"/>
        <v>%</v>
      </c>
      <c r="R71" s="70">
        <f t="shared" si="15"/>
        <v>0</v>
      </c>
    </row>
    <row r="72" spans="1:18" ht="15" x14ac:dyDescent="0.25"/>
    <row r="73" spans="1:18" ht="24" customHeight="1" x14ac:dyDescent="0.25">
      <c r="C73" s="108" t="s">
        <v>60</v>
      </c>
      <c r="D73" s="133"/>
      <c r="E73" s="133"/>
      <c r="F73" s="133"/>
      <c r="G73" s="133"/>
      <c r="H73" s="133"/>
      <c r="I73" s="133"/>
      <c r="J73" s="133"/>
      <c r="K73" s="133"/>
      <c r="L73" s="133"/>
      <c r="M73" s="133"/>
      <c r="N73" s="133"/>
      <c r="O73" s="133"/>
      <c r="P73" s="133"/>
      <c r="Q73" s="133"/>
      <c r="R73" s="133"/>
    </row>
    <row r="74" spans="1:18" ht="163.5" customHeight="1" x14ac:dyDescent="0.25">
      <c r="C74" s="134" t="s">
        <v>61</v>
      </c>
      <c r="D74" s="135"/>
      <c r="E74" s="135"/>
      <c r="F74" s="135"/>
      <c r="G74" s="135"/>
      <c r="H74" s="135"/>
      <c r="I74" s="135"/>
      <c r="J74" s="135"/>
      <c r="K74" s="135"/>
      <c r="L74" s="135"/>
      <c r="M74" s="135"/>
      <c r="N74" s="135"/>
      <c r="O74" s="135"/>
      <c r="P74" s="135"/>
      <c r="Q74" s="135"/>
      <c r="R74" s="136"/>
    </row>
    <row r="75" spans="1:18" ht="8.25" customHeight="1" x14ac:dyDescent="0.25">
      <c r="B75" s="48"/>
      <c r="C75" s="48"/>
      <c r="D75" s="48"/>
      <c r="E75" s="48"/>
      <c r="F75" s="48"/>
      <c r="G75" s="48"/>
      <c r="H75" s="48"/>
      <c r="I75" s="48"/>
      <c r="J75" s="48"/>
      <c r="K75" s="48"/>
      <c r="L75" s="48"/>
      <c r="M75" s="48"/>
      <c r="N75" s="48"/>
      <c r="O75" s="48"/>
      <c r="P75" s="48"/>
      <c r="Q75" s="48"/>
      <c r="R75" s="47"/>
    </row>
    <row r="76" spans="1:18" ht="259.5" customHeight="1" x14ac:dyDescent="0.25">
      <c r="C76" s="137" t="s">
        <v>62</v>
      </c>
      <c r="D76" s="138"/>
      <c r="E76" s="138"/>
      <c r="F76" s="138"/>
      <c r="G76" s="138"/>
      <c r="H76" s="138"/>
      <c r="I76" s="138"/>
      <c r="J76" s="138"/>
      <c r="K76" s="138"/>
      <c r="L76" s="138"/>
      <c r="M76" s="138"/>
      <c r="N76" s="138"/>
      <c r="O76" s="138"/>
      <c r="P76" s="138"/>
      <c r="Q76" s="138"/>
      <c r="R76" s="139"/>
    </row>
    <row r="77" spans="1:18" s="4" customFormat="1" ht="15" hidden="1" x14ac:dyDescent="0.25">
      <c r="A77" s="6"/>
      <c r="B77" s="49"/>
      <c r="C77" s="49"/>
      <c r="D77" s="49"/>
      <c r="E77" s="49"/>
      <c r="F77" s="49"/>
      <c r="G77" s="47"/>
      <c r="H77" s="47"/>
      <c r="I77" s="31"/>
      <c r="J77" s="31"/>
      <c r="K77" s="31"/>
      <c r="L77" s="31"/>
      <c r="M77" s="31"/>
      <c r="N77" s="47"/>
    </row>
    <row r="78" spans="1:18" s="4" customFormat="1" ht="15" customHeight="1" x14ac:dyDescent="0.25">
      <c r="A78" s="6"/>
      <c r="C78" s="141" t="s">
        <v>40</v>
      </c>
      <c r="D78" s="141"/>
      <c r="E78" s="141"/>
      <c r="F78" s="141"/>
      <c r="G78" s="47"/>
      <c r="H78" s="47"/>
      <c r="I78" s="31"/>
      <c r="J78" s="31"/>
      <c r="K78" s="31"/>
      <c r="L78" s="31"/>
      <c r="M78" s="31"/>
      <c r="N78" s="47"/>
    </row>
    <row r="79" spans="1:18" s="4" customFormat="1" ht="15" x14ac:dyDescent="0.25">
      <c r="A79" s="6"/>
      <c r="B79" s="53"/>
      <c r="C79" s="141"/>
      <c r="D79" s="141"/>
      <c r="E79" s="141"/>
      <c r="F79" s="141"/>
      <c r="G79" s="47"/>
      <c r="H79" s="47"/>
      <c r="I79" s="31"/>
      <c r="J79" s="31"/>
      <c r="K79" s="31"/>
      <c r="L79" s="31"/>
      <c r="M79" s="31"/>
      <c r="N79" s="47"/>
    </row>
    <row r="80" spans="1:18" s="4" customFormat="1" ht="15.75" thickBot="1" x14ac:dyDescent="0.3">
      <c r="A80" s="6"/>
      <c r="B80" s="53"/>
      <c r="C80" s="142"/>
      <c r="D80" s="142"/>
      <c r="E80" s="142"/>
      <c r="F80" s="142"/>
      <c r="G80" s="47"/>
      <c r="H80" s="47"/>
      <c r="I80" s="31"/>
      <c r="J80" s="31"/>
      <c r="K80" s="31"/>
      <c r="L80" s="31"/>
      <c r="M80" s="31"/>
      <c r="N80" s="47"/>
    </row>
    <row r="81" spans="1:18" s="4" customFormat="1" ht="15" x14ac:dyDescent="0.25">
      <c r="A81" s="6"/>
      <c r="C81" s="140" t="s">
        <v>41</v>
      </c>
      <c r="D81" s="140"/>
      <c r="E81" s="140"/>
      <c r="F81" s="140"/>
      <c r="G81" s="47"/>
      <c r="H81" s="47"/>
      <c r="I81" s="31"/>
      <c r="J81" s="31"/>
      <c r="K81" s="31"/>
      <c r="L81" s="31"/>
      <c r="M81" s="31"/>
      <c r="N81" s="47"/>
    </row>
    <row r="82" spans="1:18" s="4" customFormat="1" ht="15" x14ac:dyDescent="0.25">
      <c r="A82" s="6"/>
      <c r="C82" s="123" t="s">
        <v>42</v>
      </c>
      <c r="D82" s="123"/>
      <c r="E82" s="123"/>
      <c r="F82" s="123"/>
      <c r="G82" s="47"/>
      <c r="H82" s="47"/>
      <c r="I82" s="31"/>
      <c r="J82" s="31"/>
      <c r="K82" s="31"/>
      <c r="L82" s="31"/>
      <c r="M82" s="31"/>
      <c r="N82" s="47"/>
    </row>
    <row r="83" spans="1:18" s="4" customFormat="1" ht="3.75" customHeight="1" x14ac:dyDescent="0.25">
      <c r="A83" s="6"/>
      <c r="B83" s="49"/>
      <c r="C83" s="49"/>
      <c r="D83" s="49"/>
      <c r="E83" s="49"/>
      <c r="F83" s="49"/>
      <c r="G83" s="47"/>
      <c r="H83" s="47"/>
      <c r="I83" s="31"/>
      <c r="J83" s="31"/>
      <c r="K83" s="31"/>
      <c r="L83" s="31"/>
      <c r="M83" s="31"/>
      <c r="N83" s="47"/>
    </row>
    <row r="84" spans="1:18" s="4" customFormat="1" ht="15" x14ac:dyDescent="0.25">
      <c r="A84" s="6"/>
      <c r="C84" s="31" t="s">
        <v>43</v>
      </c>
      <c r="D84" s="49"/>
      <c r="E84" s="49"/>
      <c r="F84" s="49"/>
      <c r="G84" s="47"/>
      <c r="H84" s="47"/>
      <c r="I84" s="31"/>
      <c r="J84" s="31"/>
      <c r="K84" s="31"/>
      <c r="L84" s="31"/>
      <c r="M84" s="31"/>
      <c r="N84" s="47"/>
    </row>
    <row r="85" spans="1:18" s="4" customFormat="1" ht="7.5" customHeight="1" x14ac:dyDescent="0.2">
      <c r="A85" s="153"/>
      <c r="B85" s="153"/>
      <c r="C85" s="153"/>
      <c r="D85" s="153"/>
      <c r="E85" s="153"/>
      <c r="F85" s="153"/>
      <c r="G85" s="153"/>
      <c r="H85" s="153"/>
      <c r="I85" s="153"/>
      <c r="J85" s="153"/>
      <c r="K85" s="153"/>
      <c r="L85" s="153"/>
      <c r="M85" s="153"/>
      <c r="N85" s="153"/>
      <c r="O85" s="153"/>
      <c r="P85" s="153"/>
      <c r="Q85" s="153"/>
      <c r="R85" s="153"/>
    </row>
    <row r="86" spans="1:18" s="2" customFormat="1" ht="54" customHeight="1" x14ac:dyDescent="0.25">
      <c r="B86" s="54"/>
      <c r="C86" s="143" t="s">
        <v>63</v>
      </c>
      <c r="D86" s="143"/>
      <c r="E86" s="143"/>
      <c r="F86" s="143"/>
      <c r="G86" s="143"/>
      <c r="H86" s="143"/>
      <c r="I86" s="143"/>
      <c r="J86" s="143"/>
      <c r="K86" s="143"/>
      <c r="L86" s="143"/>
      <c r="M86" s="143"/>
      <c r="N86" s="143"/>
      <c r="O86" s="143"/>
      <c r="P86" s="143"/>
      <c r="Q86" s="143"/>
      <c r="R86" s="143"/>
    </row>
    <row r="87" spans="1:18" s="2" customFormat="1" ht="15" x14ac:dyDescent="0.25">
      <c r="B87" s="154"/>
      <c r="C87" s="154"/>
      <c r="D87" s="154"/>
      <c r="E87" s="154"/>
      <c r="F87" s="154"/>
      <c r="G87" s="154"/>
      <c r="H87" s="154"/>
      <c r="I87" s="154"/>
      <c r="J87" s="154"/>
      <c r="K87" s="154"/>
      <c r="L87" s="154"/>
    </row>
    <row r="88" spans="1:18" s="2" customFormat="1" ht="24.75" customHeight="1" x14ac:dyDescent="0.25">
      <c r="B88" s="55"/>
      <c r="C88" s="144" t="s">
        <v>64</v>
      </c>
      <c r="D88" s="144"/>
      <c r="E88" s="144"/>
      <c r="F88" s="144"/>
      <c r="G88" s="144"/>
      <c r="H88" s="144"/>
      <c r="I88" s="144"/>
      <c r="J88" s="144"/>
      <c r="K88" s="144"/>
      <c r="L88" s="144"/>
      <c r="M88" s="144"/>
      <c r="N88" s="144"/>
      <c r="O88" s="144"/>
      <c r="P88" s="144"/>
      <c r="Q88" s="144"/>
      <c r="R88" s="144"/>
    </row>
    <row r="89" spans="1:18" ht="0" hidden="1" customHeight="1" x14ac:dyDescent="0.25">
      <c r="A89" s="128" t="s">
        <v>46</v>
      </c>
      <c r="B89" s="128"/>
      <c r="C89" s="128"/>
      <c r="D89" s="128"/>
      <c r="E89" s="128"/>
      <c r="F89" s="128"/>
      <c r="G89" s="128"/>
      <c r="H89" s="128"/>
      <c r="I89" s="128"/>
      <c r="J89" s="128"/>
      <c r="K89" s="128"/>
      <c r="L89" s="128"/>
      <c r="M89" s="128"/>
    </row>
  </sheetData>
  <sheetProtection algorithmName="SHA-512" hashValue="FaydmOFnZFIdz5gZb7rA9GvzJVgkXqSgAsFYU5p4YKJZrM6O5lL1e/Kyj4nXOBmqrVx8XciLUQDWtR/XA40MDQ==" saltValue="Nf64jJ3CAIBDysArCOGWuw==" spinCount="100000" sheet="1" formatCells="0" formatColumns="0" formatRows="0"/>
  <mergeCells count="45">
    <mergeCell ref="C15:R15"/>
    <mergeCell ref="C14:R14"/>
    <mergeCell ref="C9:D9"/>
    <mergeCell ref="C2:C5"/>
    <mergeCell ref="D2:P2"/>
    <mergeCell ref="D3:P3"/>
    <mergeCell ref="D4:P5"/>
    <mergeCell ref="E9:F9"/>
    <mergeCell ref="I9:J9"/>
    <mergeCell ref="C11:D12"/>
    <mergeCell ref="E11:F12"/>
    <mergeCell ref="H11:H12"/>
    <mergeCell ref="I11:R12"/>
    <mergeCell ref="C86:R86"/>
    <mergeCell ref="C88:R88"/>
    <mergeCell ref="C17:I17"/>
    <mergeCell ref="C18:I18"/>
    <mergeCell ref="K17:R17"/>
    <mergeCell ref="K18:R18"/>
    <mergeCell ref="A85:R85"/>
    <mergeCell ref="B87:L87"/>
    <mergeCell ref="F20:F21"/>
    <mergeCell ref="G20:G21"/>
    <mergeCell ref="H20:H21"/>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B2:B5"/>
    <mergeCell ref="Q2:R2"/>
    <mergeCell ref="Q3:R3"/>
    <mergeCell ref="Q4:R4"/>
    <mergeCell ref="Q5:R5"/>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disablePrompts="1" count="1">
    <dataValidation allowBlank="1" showInputMessage="1" showErrorMessage="1" errorTitle="SUPERA EL PRESUPUESTO OFICIAL" sqref="E22:E71"/>
  </dataValidations>
  <printOptions horizontalCentered="1"/>
  <pageMargins left="0.70866141732283472" right="0.70866141732283472" top="0.74803149606299213" bottom="0.74803149606299213" header="0.31496062992125984" footer="0.31496062992125984"/>
  <pageSetup scale="1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8" t="s">
        <v>65</v>
      </c>
    </row>
    <row r="4" spans="5:9" x14ac:dyDescent="0.25">
      <c r="E4" s="59">
        <v>0.01</v>
      </c>
      <c r="G4" s="36" t="s">
        <v>66</v>
      </c>
      <c r="H4" s="36" t="s">
        <v>67</v>
      </c>
      <c r="I4" s="36" t="s">
        <v>68</v>
      </c>
    </row>
    <row r="5" spans="5:9" x14ac:dyDescent="0.25">
      <c r="E5" s="60">
        <v>0.02</v>
      </c>
      <c r="G5" s="1" t="s">
        <v>69</v>
      </c>
      <c r="H5" s="37" t="s">
        <v>70</v>
      </c>
      <c r="I5" s="37" t="s">
        <v>71</v>
      </c>
    </row>
    <row r="6" spans="5:9" x14ac:dyDescent="0.25">
      <c r="E6" s="60">
        <v>0.03</v>
      </c>
      <c r="G6" s="37"/>
      <c r="H6" s="37" t="s">
        <v>72</v>
      </c>
      <c r="I6" s="37" t="s">
        <v>73</v>
      </c>
    </row>
    <row r="7" spans="5:9" x14ac:dyDescent="0.25">
      <c r="E7" s="60">
        <v>0.04</v>
      </c>
      <c r="G7" s="37"/>
      <c r="H7" s="37"/>
      <c r="I7" s="37" t="s">
        <v>74</v>
      </c>
    </row>
    <row r="8" spans="5:9" x14ac:dyDescent="0.25">
      <c r="E8" s="60">
        <v>0.05</v>
      </c>
      <c r="G8" s="37"/>
      <c r="H8" s="37"/>
      <c r="I8" s="1" t="s">
        <v>75</v>
      </c>
    </row>
    <row r="9" spans="5:9" x14ac:dyDescent="0.25">
      <c r="E9" s="60">
        <v>0.06</v>
      </c>
    </row>
    <row r="10" spans="5:9" x14ac:dyDescent="0.25">
      <c r="E10" s="60">
        <v>7.0000000000000007E-2</v>
      </c>
    </row>
    <row r="11" spans="5:9" x14ac:dyDescent="0.25">
      <c r="E11" s="60">
        <v>0.08</v>
      </c>
    </row>
    <row r="12" spans="5:9" x14ac:dyDescent="0.25">
      <c r="E12" s="60">
        <v>0.09</v>
      </c>
    </row>
    <row r="13" spans="5:9" x14ac:dyDescent="0.25">
      <c r="E13" s="60">
        <v>0.1</v>
      </c>
    </row>
    <row r="14" spans="5:9" x14ac:dyDescent="0.25">
      <c r="E14" s="60">
        <v>0.11</v>
      </c>
    </row>
    <row r="15" spans="5:9" x14ac:dyDescent="0.25">
      <c r="E15" s="60">
        <v>0.12</v>
      </c>
    </row>
    <row r="16" spans="5:9" x14ac:dyDescent="0.25">
      <c r="E16" s="60">
        <v>0.13</v>
      </c>
    </row>
    <row r="17" spans="5:5" x14ac:dyDescent="0.25">
      <c r="E17" s="60">
        <v>0.14000000000000001</v>
      </c>
    </row>
    <row r="18" spans="5:5" x14ac:dyDescent="0.25">
      <c r="E18" s="60">
        <v>0.15</v>
      </c>
    </row>
    <row r="19" spans="5:5" x14ac:dyDescent="0.25">
      <c r="E19" s="60">
        <v>0.16</v>
      </c>
    </row>
    <row r="20" spans="5:5" x14ac:dyDescent="0.25">
      <c r="E20" s="60">
        <v>0.17</v>
      </c>
    </row>
    <row r="21" spans="5:5" x14ac:dyDescent="0.25">
      <c r="E21" s="60">
        <v>0.18</v>
      </c>
    </row>
    <row r="22" spans="5:5" x14ac:dyDescent="0.25">
      <c r="E22" s="60">
        <v>0.19</v>
      </c>
    </row>
    <row r="23" spans="5:5" x14ac:dyDescent="0.25">
      <c r="E23" s="60">
        <v>0.2</v>
      </c>
    </row>
    <row r="24" spans="5:5" x14ac:dyDescent="0.25">
      <c r="E24" s="60">
        <v>0.21</v>
      </c>
    </row>
    <row r="25" spans="5:5" x14ac:dyDescent="0.25">
      <c r="E25" s="60">
        <v>0.22</v>
      </c>
    </row>
    <row r="26" spans="5:5" x14ac:dyDescent="0.25">
      <c r="E26" s="60">
        <v>0.23</v>
      </c>
    </row>
    <row r="27" spans="5:5" x14ac:dyDescent="0.25">
      <c r="E27" s="60">
        <v>0.24</v>
      </c>
    </row>
    <row r="28" spans="5:5" x14ac:dyDescent="0.25">
      <c r="E28" s="60">
        <v>0.25</v>
      </c>
    </row>
    <row r="29" spans="5:5" x14ac:dyDescent="0.25">
      <c r="E29" s="60">
        <v>0.26</v>
      </c>
    </row>
    <row r="30" spans="5:5" x14ac:dyDescent="0.25">
      <c r="E30" s="60">
        <v>0.27</v>
      </c>
    </row>
    <row r="31" spans="5:5" x14ac:dyDescent="0.25">
      <c r="E31" s="60">
        <v>0.28000000000000003</v>
      </c>
    </row>
    <row r="32" spans="5:5" x14ac:dyDescent="0.25">
      <c r="E32" s="60">
        <v>0.28999999999999998</v>
      </c>
    </row>
    <row r="33" spans="5:5" x14ac:dyDescent="0.25">
      <c r="E33" s="60">
        <v>0.3</v>
      </c>
    </row>
    <row r="34" spans="5:5" x14ac:dyDescent="0.25">
      <c r="E34" s="60">
        <v>0.31</v>
      </c>
    </row>
    <row r="35" spans="5:5" x14ac:dyDescent="0.25">
      <c r="E35" s="60">
        <v>0.32</v>
      </c>
    </row>
    <row r="36" spans="5:5" x14ac:dyDescent="0.25">
      <c r="E36" s="60">
        <v>0.33</v>
      </c>
    </row>
    <row r="37" spans="5:5" x14ac:dyDescent="0.25">
      <c r="E37" s="60">
        <v>0.34</v>
      </c>
    </row>
    <row r="38" spans="5:5" x14ac:dyDescent="0.25">
      <c r="E38" s="60">
        <v>0.35</v>
      </c>
    </row>
    <row r="39" spans="5:5" x14ac:dyDescent="0.25">
      <c r="E39" s="60">
        <v>0.36</v>
      </c>
    </row>
    <row r="40" spans="5:5" x14ac:dyDescent="0.25">
      <c r="E40" s="60">
        <v>0.37</v>
      </c>
    </row>
    <row r="41" spans="5:5" x14ac:dyDescent="0.25">
      <c r="E41" s="60">
        <v>0.38</v>
      </c>
    </row>
    <row r="42" spans="5:5" x14ac:dyDescent="0.25">
      <c r="E42" s="60">
        <v>0.39</v>
      </c>
    </row>
    <row r="43" spans="5:5" x14ac:dyDescent="0.25">
      <c r="E43" s="60">
        <v>0.4</v>
      </c>
    </row>
    <row r="44" spans="5:5" x14ac:dyDescent="0.25">
      <c r="E44" s="60">
        <v>0.41</v>
      </c>
    </row>
    <row r="45" spans="5:5" x14ac:dyDescent="0.25">
      <c r="E45" s="60">
        <v>0.42</v>
      </c>
    </row>
    <row r="46" spans="5:5" x14ac:dyDescent="0.25">
      <c r="E46" s="60">
        <v>0.43</v>
      </c>
    </row>
    <row r="47" spans="5:5" x14ac:dyDescent="0.25">
      <c r="E47" s="60">
        <v>0.44</v>
      </c>
    </row>
    <row r="48" spans="5:5" x14ac:dyDescent="0.25">
      <c r="E48" s="60">
        <v>0.45</v>
      </c>
    </row>
    <row r="49" spans="5:5" x14ac:dyDescent="0.25">
      <c r="E49" s="60">
        <v>0.46</v>
      </c>
    </row>
    <row r="50" spans="5:5" x14ac:dyDescent="0.25">
      <c r="E50" s="60">
        <v>0.47</v>
      </c>
    </row>
    <row r="51" spans="5:5" x14ac:dyDescent="0.25">
      <c r="E51" s="60">
        <v>0.48</v>
      </c>
    </row>
    <row r="52" spans="5:5" x14ac:dyDescent="0.25">
      <c r="E52" s="60">
        <v>0.49</v>
      </c>
    </row>
    <row r="53" spans="5:5" x14ac:dyDescent="0.25">
      <c r="E53" s="60">
        <v>0.5</v>
      </c>
    </row>
    <row r="54" spans="5:5" x14ac:dyDescent="0.25">
      <c r="E54" s="60">
        <f t="shared" ref="E54:E70" si="0">+E53+1%</f>
        <v>0.51</v>
      </c>
    </row>
    <row r="55" spans="5:5" x14ac:dyDescent="0.25">
      <c r="E55" s="60">
        <f t="shared" si="0"/>
        <v>0.52</v>
      </c>
    </row>
    <row r="56" spans="5:5" x14ac:dyDescent="0.25">
      <c r="E56" s="60">
        <f t="shared" si="0"/>
        <v>0.53</v>
      </c>
    </row>
    <row r="57" spans="5:5" x14ac:dyDescent="0.25">
      <c r="E57" s="60">
        <f t="shared" si="0"/>
        <v>0.54</v>
      </c>
    </row>
    <row r="58" spans="5:5" x14ac:dyDescent="0.25">
      <c r="E58" s="60">
        <f t="shared" si="0"/>
        <v>0.55000000000000004</v>
      </c>
    </row>
    <row r="59" spans="5:5" x14ac:dyDescent="0.25">
      <c r="E59" s="60">
        <f t="shared" si="0"/>
        <v>0.56000000000000005</v>
      </c>
    </row>
    <row r="60" spans="5:5" x14ac:dyDescent="0.25">
      <c r="E60" s="60">
        <f t="shared" si="0"/>
        <v>0.57000000000000006</v>
      </c>
    </row>
    <row r="61" spans="5:5" x14ac:dyDescent="0.25">
      <c r="E61" s="60">
        <f t="shared" si="0"/>
        <v>0.58000000000000007</v>
      </c>
    </row>
    <row r="62" spans="5:5" x14ac:dyDescent="0.25">
      <c r="E62" s="60">
        <f t="shared" si="0"/>
        <v>0.59000000000000008</v>
      </c>
    </row>
    <row r="63" spans="5:5" x14ac:dyDescent="0.25">
      <c r="E63" s="60">
        <f t="shared" si="0"/>
        <v>0.60000000000000009</v>
      </c>
    </row>
    <row r="64" spans="5:5" x14ac:dyDescent="0.25">
      <c r="E64" s="60">
        <f t="shared" si="0"/>
        <v>0.6100000000000001</v>
      </c>
    </row>
    <row r="65" spans="5:5" x14ac:dyDescent="0.25">
      <c r="E65" s="60">
        <f>+E64+1%</f>
        <v>0.62000000000000011</v>
      </c>
    </row>
    <row r="66" spans="5:5" x14ac:dyDescent="0.25">
      <c r="E66" s="60">
        <f t="shared" si="0"/>
        <v>0.63000000000000012</v>
      </c>
    </row>
    <row r="67" spans="5:5" x14ac:dyDescent="0.25">
      <c r="E67" s="60">
        <f t="shared" si="0"/>
        <v>0.64000000000000012</v>
      </c>
    </row>
    <row r="68" spans="5:5" x14ac:dyDescent="0.25">
      <c r="E68" s="60">
        <f t="shared" si="0"/>
        <v>0.65000000000000013</v>
      </c>
    </row>
    <row r="69" spans="5:5" x14ac:dyDescent="0.25">
      <c r="E69" s="60">
        <f t="shared" si="0"/>
        <v>0.66000000000000014</v>
      </c>
    </row>
    <row r="70" spans="5:5" x14ac:dyDescent="0.25">
      <c r="E70" s="60">
        <f t="shared" si="0"/>
        <v>0.67000000000000015</v>
      </c>
    </row>
    <row r="71" spans="5:5" x14ac:dyDescent="0.25">
      <c r="E71" s="60">
        <f t="shared" ref="E71:E82" si="1">+E70+1%</f>
        <v>0.68000000000000016</v>
      </c>
    </row>
    <row r="72" spans="5:5" x14ac:dyDescent="0.25">
      <c r="E72" s="60">
        <f t="shared" si="1"/>
        <v>0.69000000000000017</v>
      </c>
    </row>
    <row r="73" spans="5:5" x14ac:dyDescent="0.25">
      <c r="E73" s="60">
        <f t="shared" si="1"/>
        <v>0.70000000000000018</v>
      </c>
    </row>
    <row r="74" spans="5:5" x14ac:dyDescent="0.25">
      <c r="E74" s="60">
        <f t="shared" si="1"/>
        <v>0.71000000000000019</v>
      </c>
    </row>
    <row r="75" spans="5:5" x14ac:dyDescent="0.25">
      <c r="E75" s="60">
        <f t="shared" si="1"/>
        <v>0.7200000000000002</v>
      </c>
    </row>
    <row r="76" spans="5:5" x14ac:dyDescent="0.25">
      <c r="E76" s="60">
        <f t="shared" si="1"/>
        <v>0.7300000000000002</v>
      </c>
    </row>
    <row r="77" spans="5:5" x14ac:dyDescent="0.25">
      <c r="E77" s="60">
        <f t="shared" si="1"/>
        <v>0.74000000000000021</v>
      </c>
    </row>
    <row r="78" spans="5:5" x14ac:dyDescent="0.25">
      <c r="E78" s="60">
        <f t="shared" si="1"/>
        <v>0.75000000000000022</v>
      </c>
    </row>
    <row r="79" spans="5:5" x14ac:dyDescent="0.25">
      <c r="E79" s="60">
        <f t="shared" si="1"/>
        <v>0.76000000000000023</v>
      </c>
    </row>
    <row r="80" spans="5:5" x14ac:dyDescent="0.25">
      <c r="E80" s="60">
        <f t="shared" si="1"/>
        <v>0.77000000000000024</v>
      </c>
    </row>
    <row r="81" spans="5:5" x14ac:dyDescent="0.25">
      <c r="E81" s="60">
        <f t="shared" si="1"/>
        <v>0.78000000000000025</v>
      </c>
    </row>
    <row r="82" spans="5:5" x14ac:dyDescent="0.25">
      <c r="E82" s="60">
        <f t="shared" si="1"/>
        <v>0.79000000000000026</v>
      </c>
    </row>
    <row r="83" spans="5:5" x14ac:dyDescent="0.25">
      <c r="E83" s="60">
        <f>+E82+1%</f>
        <v>0.80000000000000027</v>
      </c>
    </row>
    <row r="84" spans="5:5" x14ac:dyDescent="0.25">
      <c r="E84" s="60">
        <f t="shared" ref="E84:E93" si="2">+E83+1%</f>
        <v>0.81000000000000028</v>
      </c>
    </row>
    <row r="85" spans="5:5" x14ac:dyDescent="0.25">
      <c r="E85" s="60">
        <f t="shared" si="2"/>
        <v>0.82000000000000028</v>
      </c>
    </row>
    <row r="86" spans="5:5" x14ac:dyDescent="0.25">
      <c r="E86" s="60">
        <f t="shared" si="2"/>
        <v>0.83000000000000029</v>
      </c>
    </row>
    <row r="87" spans="5:5" x14ac:dyDescent="0.25">
      <c r="E87" s="60">
        <f t="shared" si="2"/>
        <v>0.8400000000000003</v>
      </c>
    </row>
    <row r="88" spans="5:5" x14ac:dyDescent="0.25">
      <c r="E88" s="60">
        <f t="shared" si="2"/>
        <v>0.85000000000000031</v>
      </c>
    </row>
    <row r="89" spans="5:5" x14ac:dyDescent="0.25">
      <c r="E89" s="60">
        <f t="shared" si="2"/>
        <v>0.86000000000000032</v>
      </c>
    </row>
    <row r="90" spans="5:5" x14ac:dyDescent="0.25">
      <c r="E90" s="60">
        <f t="shared" si="2"/>
        <v>0.87000000000000033</v>
      </c>
    </row>
    <row r="91" spans="5:5" x14ac:dyDescent="0.25">
      <c r="E91" s="60">
        <f t="shared" si="2"/>
        <v>0.88000000000000034</v>
      </c>
    </row>
    <row r="92" spans="5:5" x14ac:dyDescent="0.25">
      <c r="E92" s="60">
        <f t="shared" si="2"/>
        <v>0.89000000000000035</v>
      </c>
    </row>
    <row r="93" spans="5:5" x14ac:dyDescent="0.25">
      <c r="E93" s="60">
        <f t="shared" si="2"/>
        <v>0.90000000000000036</v>
      </c>
    </row>
    <row r="94" spans="5:5" x14ac:dyDescent="0.25">
      <c r="E94" s="60">
        <f t="shared" ref="E94:E103" si="3">+E93+1%</f>
        <v>0.91000000000000036</v>
      </c>
    </row>
    <row r="95" spans="5:5" x14ac:dyDescent="0.25">
      <c r="E95" s="60">
        <f t="shared" si="3"/>
        <v>0.92000000000000037</v>
      </c>
    </row>
    <row r="96" spans="5:5" x14ac:dyDescent="0.25">
      <c r="E96" s="60">
        <f t="shared" si="3"/>
        <v>0.93000000000000038</v>
      </c>
    </row>
    <row r="97" spans="5:5" x14ac:dyDescent="0.25">
      <c r="E97" s="60">
        <f t="shared" si="3"/>
        <v>0.94000000000000039</v>
      </c>
    </row>
    <row r="98" spans="5:5" x14ac:dyDescent="0.25">
      <c r="E98" s="60">
        <f t="shared" si="3"/>
        <v>0.9500000000000004</v>
      </c>
    </row>
    <row r="99" spans="5:5" x14ac:dyDescent="0.25">
      <c r="E99" s="60">
        <f t="shared" si="3"/>
        <v>0.96000000000000041</v>
      </c>
    </row>
    <row r="100" spans="5:5" x14ac:dyDescent="0.25">
      <c r="E100" s="60">
        <f t="shared" si="3"/>
        <v>0.97000000000000042</v>
      </c>
    </row>
    <row r="101" spans="5:5" x14ac:dyDescent="0.25">
      <c r="E101" s="60">
        <f t="shared" si="3"/>
        <v>0.98000000000000043</v>
      </c>
    </row>
    <row r="102" spans="5:5" x14ac:dyDescent="0.25">
      <c r="E102" s="60">
        <f t="shared" si="3"/>
        <v>0.99000000000000044</v>
      </c>
    </row>
    <row r="103" spans="5:5" x14ac:dyDescent="0.25">
      <c r="E103" s="6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purl.org/dc/elements/1.1/"/>
    <ds:schemaRef ds:uri="http://schemas.microsoft.com/office/2006/documentManagement/types"/>
    <ds:schemaRef ds:uri="http://www.w3.org/XML/1998/namespace"/>
    <ds:schemaRef ds:uri="http://purl.org/dc/dcmitype/"/>
    <ds:schemaRef ds:uri="http://purl.org/dc/terms/"/>
    <ds:schemaRef ds:uri="http://schemas.openxmlformats.org/package/2006/metadata/core-properties"/>
    <ds:schemaRef ds:uri="632c1e4e-69c6-4d1f-81a1-009441d464e5"/>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PRECIOS BAJOS TRACTO SUCESIVO</vt:lpstr>
      <vt:lpstr>Hoja Aux</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2025-05-23T05:55:13Z</cp:lastPrinted>
  <dcterms:created xsi:type="dcterms:W3CDTF">2022-01-21T16:30:23Z</dcterms:created>
  <dcterms:modified xsi:type="dcterms:W3CDTF">2025-06-05T22:09:20Z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