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32.1 COMPRAS 2025\32.1-41 ORDEN CONTRACTUAL DE FUNCIONAMIENTO\32.1-41.3 ORDEN CONTRACTUAL DE SERVICIO\TANQUES\PUBLICAR\"/>
    </mc:Choice>
  </mc:AlternateContent>
  <xr:revisionPtr revIDLastSave="0" documentId="8_{6045363D-7460-4672-87C3-34B2E661F9C7}"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3" i="7" l="1"/>
  <c r="O22" i="7"/>
  <c r="H16" i="7" l="1"/>
  <c r="J16" i="7"/>
  <c r="L16" i="7"/>
  <c r="M16" i="7" s="1"/>
  <c r="H17" i="7"/>
  <c r="J17" i="7"/>
  <c r="L17" i="7"/>
  <c r="M17" i="7" s="1"/>
  <c r="H15" i="7"/>
  <c r="J15" i="7"/>
  <c r="L15" i="7"/>
  <c r="M15" i="7" s="1"/>
  <c r="O20" i="7"/>
  <c r="O19" i="7"/>
  <c r="L14" i="7"/>
  <c r="M14" i="7" s="1"/>
  <c r="J14" i="7"/>
  <c r="H14" i="7"/>
  <c r="N17" i="7" l="1"/>
  <c r="O17" i="7" s="1"/>
  <c r="K17" i="7"/>
  <c r="K15" i="7"/>
  <c r="K16" i="7"/>
  <c r="N16" i="7"/>
  <c r="O16" i="7" s="1"/>
  <c r="N15" i="7"/>
  <c r="O15" i="7" s="1"/>
  <c r="O18" i="7"/>
  <c r="O21" i="7" s="1"/>
  <c r="K14" i="7"/>
  <c r="O24" i="7"/>
  <c r="O25" i="7"/>
  <c r="O26" i="7" s="1"/>
  <c r="N14" i="7"/>
  <c r="O14" i="7" s="1"/>
  <c r="O27" i="7" l="1"/>
</calcChain>
</file>

<file path=xl/sharedStrings.xml><?xml version="1.0" encoding="utf-8"?>
<sst xmlns="http://schemas.openxmlformats.org/spreadsheetml/2006/main" count="104" uniqueCount="88">
  <si>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</si>
  <si>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</si>
  <si>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</si>
  <si>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</si>
  <si>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</si>
  <si>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</si>
  <si>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</si>
  <si>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</si>
  <si>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</si>
  <si>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</si>
  <si>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</si>
  <si>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</si>
  <si>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</si>
  <si>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</si>
  <si>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</si>
  <si>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</si>
  <si>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</si>
  <si>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</si>
  <si>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</si>
  <si>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</si>
  <si>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</si>
  <si>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</si>
  <si>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</si>
  <si>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</si>
  <si>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</si>
  <si>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</si>
  <si>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</si>
  <si>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</si>
  <si>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</si>
  <si>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</si>
  <si>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</si>
  <si>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</si>
  <si>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</si>
  <si>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</si>
  <si>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</si>
  <si>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</si>
  <si>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</si>
  <si>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</si>
  <si>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</si>
  <si>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</si>
  <si>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</si>
  <si>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</si>
  <si>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</si>
  <si>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</si>
  <si>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</si>
  <si>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</si>
  <si>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</si>
  <si>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</si>
  <si>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</si>
  <si>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</si>
  <si>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</si>
  <si>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</si>
  <si>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</si>
  <si>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</si>
  <si>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</si>
  <si>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</si>
  <si>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</si>
  <si>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</si>
  <si>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</si>
  <si>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</si>
  <si>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</si>
  <si>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</si>
  <si>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</si>
  <si>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</si>
  <si>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</si>
  <si>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</si>
  <si>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</si>
  <si>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</si>
  <si>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</si>
  <si>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</si>
  <si>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</si>
  <si>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</si>
  <si>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</si>
  <si>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</si>
  <si>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</si>
  <si>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</si>
  <si>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</si>
  <si>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</si>
  <si>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</si>
  <si>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</si>
  <si>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</si>
  <si>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Prestar el servicio de Lavado y desinfección de un (1) tanque de almacenamiento de Agua potable de 4.000 lts (tanque aéreo). Seccional Girardot</t>
  </si>
  <si>
    <t>Prestar el servicio de Lavado y desinfección de un (1) tanque de almacenamiento de Agua potable de 12,10*5,20*1,75=110 mts3 (tanque Subterráneo). Seccional Girardot.</t>
  </si>
  <si>
    <t>Prestar el servicio de lavado y  desinfección de un (1) tanque de almacenamiento de Agua potable de 5,10*4,50*2,10= 48 mts3 (tanque Subterráneo). Seccional Girardot.</t>
  </si>
  <si>
    <t>Prestar el servicio de Análisis físico, químico y microbiológico del agua básico donde se evalúan los siguientes aspectos: Recuento de Aerobios mesó filos, Recuento Coliformes totales, Recuento Escherichia coli, dureza total, alcalinidad total, cloruros, cloro libre residual In Situ, conductividad, color, pH, turbiedad e Hierro, se deberá realizar dos pruebas en cada uno de los tanques</t>
  </si>
  <si>
    <t>LITROS</t>
  </si>
  <si>
    <t>METRO CUBICO</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</si>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</sst>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topLeftCell="A8" zoomScale="70" zoomScaleNormal="70" zoomScaleSheetLayoutView="70" zoomScalePageLayoutView="55" workbookViewId="0">
      <selection activeCell="K17" sqref="K17"/>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51" customHeight="1" x14ac:dyDescent="0.25">
      <c r="A14" s="27">
        <v>1</v>
      </c>
      <c r="B14" s="29" t="s">
        <v>81</v>
      </c>
      <c r="C14" s="13"/>
      <c r="D14" s="10">
        <v>2</v>
      </c>
      <c r="E14" s="14" t="s">
        <v>85</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51" customHeight="1" x14ac:dyDescent="0.25">
      <c r="A15" s="27">
        <v>2</v>
      </c>
      <c r="B15" s="29" t="s">
        <v>82</v>
      </c>
      <c r="C15" s="13"/>
      <c r="D15" s="10">
        <v>2</v>
      </c>
      <c r="E15" s="14" t="s">
        <v>86</v>
      </c>
      <c r="F15" s="59"/>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70.5" customHeight="1" x14ac:dyDescent="0.25">
      <c r="A16" s="27">
        <v>3</v>
      </c>
      <c r="B16" s="29" t="s">
        <v>83</v>
      </c>
      <c r="C16" s="13"/>
      <c r="D16" s="10">
        <v>2</v>
      </c>
      <c r="E16" s="14" t="s">
        <v>86</v>
      </c>
      <c r="F16" s="59"/>
      <c r="G16" s="12"/>
      <c r="H16" s="1">
        <f t="shared" ref="H16:H17" si="13">+ROUND(F16*G16,0)</f>
        <v>0</v>
      </c>
      <c r="I16" s="12"/>
      <c r="J16" s="1">
        <f t="shared" ref="J16:J17" si="14">ROUND(F16*I16,0)</f>
        <v>0</v>
      </c>
      <c r="K16" s="1">
        <f t="shared" ref="K16:K17" si="15">ROUND(F16+H16+J16,0)</f>
        <v>0</v>
      </c>
      <c r="L16" s="1">
        <f t="shared" ref="L16:L17" si="16">ROUND(F16*D16,0)</f>
        <v>0</v>
      </c>
      <c r="M16" s="1">
        <f t="shared" ref="M16:M17" si="17">ROUND(L16*G16,0)</f>
        <v>0</v>
      </c>
      <c r="N16" s="1">
        <f t="shared" ref="N16:N17" si="18">ROUND(L16*I16,0)</f>
        <v>0</v>
      </c>
      <c r="O16" s="28">
        <f t="shared" ref="O16:O17" si="19">ROUND(L16+N16+M16,0)</f>
        <v>0</v>
      </c>
    </row>
    <row r="17" spans="1:15" s="9" customFormat="1" ht="107.25" customHeight="1" thickBot="1" x14ac:dyDescent="0.3">
      <c r="A17" s="27">
        <v>4</v>
      </c>
      <c r="B17" s="29" t="s">
        <v>84</v>
      </c>
      <c r="C17" s="13"/>
      <c r="D17" s="10">
        <v>6</v>
      </c>
      <c r="E17" s="14" t="s">
        <v>87</v>
      </c>
      <c r="F17" s="59"/>
      <c r="G17" s="12"/>
      <c r="H17" s="1">
        <f t="shared" si="13"/>
        <v>0</v>
      </c>
      <c r="I17" s="12"/>
      <c r="J17" s="1">
        <f t="shared" si="14"/>
        <v>0</v>
      </c>
      <c r="K17" s="1">
        <f t="shared" si="15"/>
        <v>0</v>
      </c>
      <c r="L17" s="1">
        <f t="shared" si="16"/>
        <v>0</v>
      </c>
      <c r="M17" s="1">
        <f t="shared" si="17"/>
        <v>0</v>
      </c>
      <c r="N17" s="1">
        <f t="shared" si="18"/>
        <v>0</v>
      </c>
      <c r="O17" s="28">
        <f t="shared" si="19"/>
        <v>0</v>
      </c>
    </row>
    <row r="18" spans="1:15" s="9" customFormat="1" ht="42" customHeight="1" thickBot="1" x14ac:dyDescent="0.3">
      <c r="A18" s="92" t="s">
        <v>26</v>
      </c>
      <c r="B18" s="93"/>
      <c r="C18" s="93"/>
      <c r="D18" s="93"/>
      <c r="E18" s="93"/>
      <c r="F18" s="93"/>
      <c r="G18" s="93"/>
      <c r="H18" s="93"/>
      <c r="I18" s="93"/>
      <c r="J18" s="93"/>
      <c r="K18" s="93"/>
      <c r="L18" s="104" t="s">
        <v>27</v>
      </c>
      <c r="M18" s="105"/>
      <c r="N18" s="105"/>
      <c r="O18" s="37">
        <f>SUMIF(G:G,0%,L:L)+SUMIF(G:G,"",L:L)</f>
        <v>0</v>
      </c>
    </row>
    <row r="19" spans="1:15" s="9" customFormat="1" ht="39" customHeight="1" x14ac:dyDescent="0.25">
      <c r="A19" s="76" t="s">
        <v>78</v>
      </c>
      <c r="B19" s="77"/>
      <c r="C19" s="77"/>
      <c r="D19" s="77"/>
      <c r="E19" s="77"/>
      <c r="F19" s="77"/>
      <c r="G19" s="77"/>
      <c r="H19" s="77"/>
      <c r="I19" s="77"/>
      <c r="J19" s="77"/>
      <c r="K19" s="78"/>
      <c r="L19" s="98" t="s">
        <v>28</v>
      </c>
      <c r="M19" s="99"/>
      <c r="N19" s="99"/>
      <c r="O19" s="38">
        <f>SUMIF(G:G,5%,L:L)</f>
        <v>0</v>
      </c>
    </row>
    <row r="20" spans="1:15" s="9" customFormat="1" ht="30" customHeight="1" x14ac:dyDescent="0.25">
      <c r="A20" s="79"/>
      <c r="B20" s="80"/>
      <c r="C20" s="80"/>
      <c r="D20" s="80"/>
      <c r="E20" s="80"/>
      <c r="F20" s="80"/>
      <c r="G20" s="80"/>
      <c r="H20" s="80"/>
      <c r="I20" s="80"/>
      <c r="J20" s="80"/>
      <c r="K20" s="81"/>
      <c r="L20" s="98" t="s">
        <v>29</v>
      </c>
      <c r="M20" s="99"/>
      <c r="N20" s="99"/>
      <c r="O20" s="38">
        <f>SUMIF(G:G,19%,L:L)</f>
        <v>0</v>
      </c>
    </row>
    <row r="21" spans="1:15" s="9" customFormat="1" ht="30" customHeight="1" x14ac:dyDescent="0.25">
      <c r="A21" s="79"/>
      <c r="B21" s="80"/>
      <c r="C21" s="80"/>
      <c r="D21" s="80"/>
      <c r="E21" s="80"/>
      <c r="F21" s="80"/>
      <c r="G21" s="80"/>
      <c r="H21" s="80"/>
      <c r="I21" s="80"/>
      <c r="J21" s="80"/>
      <c r="K21" s="81"/>
      <c r="L21" s="100" t="s">
        <v>22</v>
      </c>
      <c r="M21" s="101"/>
      <c r="N21" s="101"/>
      <c r="O21" s="39">
        <f>SUM(O18:O20)</f>
        <v>0</v>
      </c>
    </row>
    <row r="22" spans="1:15" s="9" customFormat="1" ht="30" customHeight="1" x14ac:dyDescent="0.25">
      <c r="A22" s="79"/>
      <c r="B22" s="80"/>
      <c r="C22" s="80"/>
      <c r="D22" s="80"/>
      <c r="E22" s="80"/>
      <c r="F22" s="80"/>
      <c r="G22" s="80"/>
      <c r="H22" s="80"/>
      <c r="I22" s="80"/>
      <c r="J22" s="80"/>
      <c r="K22" s="81"/>
      <c r="L22" s="102" t="s">
        <v>30</v>
      </c>
      <c r="M22" s="103"/>
      <c r="N22" s="103"/>
      <c r="O22" s="40">
        <f>SUMIF(G:G,5%,M:M)</f>
        <v>0</v>
      </c>
    </row>
    <row r="23" spans="1:15" s="9" customFormat="1" ht="30" customHeight="1" x14ac:dyDescent="0.25">
      <c r="A23" s="79"/>
      <c r="B23" s="80"/>
      <c r="C23" s="80"/>
      <c r="D23" s="80"/>
      <c r="E23" s="80"/>
      <c r="F23" s="80"/>
      <c r="G23" s="80"/>
      <c r="H23" s="80"/>
      <c r="I23" s="80"/>
      <c r="J23" s="80"/>
      <c r="K23" s="81"/>
      <c r="L23" s="102" t="s">
        <v>31</v>
      </c>
      <c r="M23" s="103"/>
      <c r="N23" s="103"/>
      <c r="O23" s="40">
        <f>SUMIF(G:G,19%,M:M)</f>
        <v>0</v>
      </c>
    </row>
    <row r="24" spans="1:15" s="9" customFormat="1" ht="30" customHeight="1" x14ac:dyDescent="0.25">
      <c r="A24" s="79"/>
      <c r="B24" s="80"/>
      <c r="C24" s="80"/>
      <c r="D24" s="80"/>
      <c r="E24" s="80"/>
      <c r="F24" s="80"/>
      <c r="G24" s="80"/>
      <c r="H24" s="80"/>
      <c r="I24" s="80"/>
      <c r="J24" s="80"/>
      <c r="K24" s="81"/>
      <c r="L24" s="100" t="s">
        <v>32</v>
      </c>
      <c r="M24" s="101"/>
      <c r="N24" s="101"/>
      <c r="O24" s="39">
        <f>SUM(O22:O23)</f>
        <v>0</v>
      </c>
    </row>
    <row r="25" spans="1:15" s="9" customFormat="1" ht="30" customHeight="1" x14ac:dyDescent="0.25">
      <c r="A25" s="79"/>
      <c r="B25" s="80"/>
      <c r="C25" s="80"/>
      <c r="D25" s="80"/>
      <c r="E25" s="80"/>
      <c r="F25" s="80"/>
      <c r="G25" s="80"/>
      <c r="H25" s="80"/>
      <c r="I25" s="80"/>
      <c r="J25" s="80"/>
      <c r="K25" s="81"/>
      <c r="L25" s="98" t="s">
        <v>33</v>
      </c>
      <c r="M25" s="99"/>
      <c r="N25" s="99"/>
      <c r="O25" s="38">
        <f>SUMIF(I:I,8%,N:N)</f>
        <v>0</v>
      </c>
    </row>
    <row r="26" spans="1:15" s="9" customFormat="1" ht="37.5" customHeight="1" x14ac:dyDescent="0.25">
      <c r="A26" s="79"/>
      <c r="B26" s="80"/>
      <c r="C26" s="80"/>
      <c r="D26" s="80"/>
      <c r="E26" s="80"/>
      <c r="F26" s="80"/>
      <c r="G26" s="80"/>
      <c r="H26" s="80"/>
      <c r="I26" s="80"/>
      <c r="J26" s="80"/>
      <c r="K26" s="81"/>
      <c r="L26" s="96" t="s">
        <v>34</v>
      </c>
      <c r="M26" s="97"/>
      <c r="N26" s="97"/>
      <c r="O26" s="39">
        <f>SUM(O25)</f>
        <v>0</v>
      </c>
    </row>
    <row r="27" spans="1:15" s="9" customFormat="1" ht="32.25" customHeight="1" thickBot="1" x14ac:dyDescent="0.3">
      <c r="A27" s="82"/>
      <c r="B27" s="83"/>
      <c r="C27" s="83"/>
      <c r="D27" s="83"/>
      <c r="E27" s="83"/>
      <c r="F27" s="83"/>
      <c r="G27" s="83"/>
      <c r="H27" s="83"/>
      <c r="I27" s="83"/>
      <c r="J27" s="83"/>
      <c r="K27" s="84"/>
      <c r="L27" s="94" t="s">
        <v>35</v>
      </c>
      <c r="M27" s="95"/>
      <c r="N27" s="95"/>
      <c r="O27" s="41">
        <f>+O21+O24+O26</f>
        <v>0</v>
      </c>
    </row>
    <row r="29" spans="1:15" ht="50.1" customHeight="1" thickBot="1" x14ac:dyDescent="0.3">
      <c r="B29" s="85"/>
      <c r="C29" s="85"/>
    </row>
    <row r="30" spans="1:15" x14ac:dyDescent="0.25">
      <c r="B30" s="63" t="s">
        <v>36</v>
      </c>
      <c r="C30" s="63"/>
    </row>
    <row r="31" spans="1:15" ht="15" customHeight="1" x14ac:dyDescent="0.25">
      <c r="M31" s="43"/>
      <c r="N31" s="44"/>
      <c r="O31" s="45"/>
    </row>
    <row r="32" spans="1:15" ht="15.75" customHeight="1" x14ac:dyDescent="0.25">
      <c r="M32" s="43"/>
      <c r="N32" s="44"/>
      <c r="O32" s="45"/>
    </row>
    <row r="33" spans="1:17" ht="15" customHeight="1" x14ac:dyDescent="0.25">
      <c r="A33" s="11" t="s">
        <v>37</v>
      </c>
      <c r="M33" s="43"/>
      <c r="N33" s="44"/>
      <c r="O33" s="45"/>
    </row>
    <row r="34" spans="1:17" x14ac:dyDescent="0.25">
      <c r="A34" s="62" t="s">
        <v>38</v>
      </c>
      <c r="B34" s="62"/>
      <c r="C34" s="62"/>
      <c r="D34" s="62"/>
      <c r="E34" s="62"/>
      <c r="F34" s="62"/>
      <c r="G34" s="62"/>
      <c r="H34" s="62"/>
      <c r="I34" s="62"/>
      <c r="J34" s="62"/>
      <c r="K34" s="62"/>
      <c r="L34" s="62"/>
      <c r="M34" s="62"/>
      <c r="N34" s="62"/>
      <c r="O34" s="62"/>
      <c r="P34" s="2"/>
      <c r="Q34" s="2"/>
    </row>
    <row r="35" spans="1:17" ht="15" customHeight="1" x14ac:dyDescent="0.25">
      <c r="A35" s="61" t="s">
        <v>39</v>
      </c>
      <c r="B35" s="61"/>
      <c r="C35" s="61"/>
      <c r="D35" s="61"/>
      <c r="E35" s="61"/>
      <c r="F35" s="61"/>
      <c r="G35" s="61"/>
      <c r="H35" s="61"/>
      <c r="I35" s="61"/>
      <c r="J35" s="61"/>
      <c r="K35" s="61"/>
      <c r="L35" s="61"/>
      <c r="M35" s="61"/>
      <c r="N35" s="61"/>
      <c r="O35" s="61"/>
      <c r="P35" s="42"/>
      <c r="Q35" s="42"/>
    </row>
    <row r="36" spans="1:17" x14ac:dyDescent="0.25">
      <c r="A36" s="60" t="s">
        <v>40</v>
      </c>
      <c r="B36" s="60"/>
      <c r="C36" s="60"/>
      <c r="D36" s="60"/>
      <c r="E36" s="60"/>
      <c r="F36" s="60"/>
      <c r="G36" s="60"/>
      <c r="H36" s="60"/>
      <c r="I36" s="60"/>
      <c r="J36" s="60"/>
      <c r="K36" s="60"/>
      <c r="L36" s="60"/>
      <c r="M36" s="60"/>
      <c r="N36" s="60"/>
      <c r="O36" s="60"/>
      <c r="P36" s="5"/>
      <c r="Q36" s="5"/>
    </row>
    <row r="37" spans="1:17" x14ac:dyDescent="0.25">
      <c r="A37" s="60" t="s">
        <v>41</v>
      </c>
      <c r="B37" s="60"/>
      <c r="C37" s="60"/>
      <c r="D37" s="60"/>
      <c r="E37" s="60"/>
      <c r="F37" s="60"/>
      <c r="G37" s="60"/>
      <c r="H37" s="60"/>
      <c r="I37" s="60"/>
      <c r="J37" s="60"/>
      <c r="K37" s="60"/>
      <c r="L37" s="60"/>
      <c r="M37" s="60"/>
      <c r="N37" s="60"/>
      <c r="O37" s="60"/>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selectLockedCells="1"/>
  <mergeCells count="35">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G14:G17</xm:sqref>
        </x14:dataValidation>
        <x14:dataValidation type="list" allowBlank="1" showInputMessage="1" showErrorMessage="1" xr:uid="{00000000-0002-0000-0000-000008000000}">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Wilson Rivera Mendez</cp:lastModifiedBy>
  <cp:revision/>
  <cp:lastPrinted>2024-07-22T22:04:40Z</cp:lastPrinted>
  <dcterms:created xsi:type="dcterms:W3CDTF">2017-04-28T13:22:52Z</dcterms:created>
  <dcterms:modified xsi:type="dcterms:W3CDTF">2025-09-30T18:11:58Z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