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INVERSION\DISPOSITIVOS TECNOLOGICOS\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5" i="7"/>
  <c r="O17" i="7" l="1"/>
  <c r="J15" i="7"/>
  <c r="L15" i="7"/>
  <c r="M15" i="7" s="1"/>
  <c r="N15" i="7" l="1"/>
  <c r="K15" i="7"/>
  <c r="O15" i="7"/>
  <c r="O20" i="7"/>
  <c r="L14" i="7" l="1"/>
  <c r="M14" i="7" s="1"/>
  <c r="O21" i="7" s="1"/>
  <c r="J14" i="7"/>
  <c r="O18" i="7" l="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<sst xmlns="http://schemas.openxmlformats.org/spreadsheetml/2006/main" count="100" uniqueCount="84">
  <si>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</si>
  <si>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</si>
  <si>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</si>
  <si>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</si>
  <si>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</si>
  <si>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</si>
  <si>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</si>
  <si>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</si>
  <si>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</si>
  <si>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</si>
  <si>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</si>
  <si>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</si>
  <si>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</si>
  <si>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</si>
  <si>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</si>
  <si>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</si>
  <si>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</si>
  <si>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</si>
  <si>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</si>
  <si>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</si>
  <si>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</si>
  <si>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</si>
  <si>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</si>
  <si>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</si>
  <si>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</si>
  <si>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</si>
  <si>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</si>
  <si>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</si>
  <si>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</si>
  <si>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</si>
  <si>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</si>
  <si>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</si>
  <si>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</si>
  <si>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</si>
  <si>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</si>
  <si>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</si>
  <si>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</si>
  <si>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</si>
  <si>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</si>
  <si>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</si>
  <si>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</si>
  <si>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</si>
  <si>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</si>
  <si>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</si>
  <si>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</si>
  <si>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</si>
  <si>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</si>
  <si>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</si>
  <si>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</si>
  <si>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</si>
  <si>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</si>
  <si>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</si>
  <si>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</si>
  <si>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</si>
  <si>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</si>
  <si>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</si>
  <si>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</si>
  <si>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</si>
  <si>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</si>
  <si>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</si>
  <si>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</si>
  <si>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</si>
  <si>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</si>
  <si>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</si>
  <si>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</si>
  <si>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</si>
  <si>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</si>
  <si>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</si>
  <si>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</si>
  <si>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</si>
  <si>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</si>
  <si>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</si>
  <si>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</si>
  <si>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</si>
  <si>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</si>
  <si>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</si>
  <si>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</si>
  <si>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</si>
  <si>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</si>
  <si>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</si>
  <si>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</si>
  <si>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</si>
  <si>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Soporte Fijo con inclinacion de 5° para monitor de 55, elaborado
en lamina de hierro cold roll calibre 18 y pintura electrostatica
negra. “</t>
  </si>
  <si>
    <t>Carteleras digitales (Monitor industrial) de 55"": resolución mínima 3840x2160 UHD, Brillo mínimo 400 nits, con sistema operativo mínimo versión 6.0, cuante con múltiples fuentes de video en un monitor (PIP&amp; PBP). Interfaces mínimas: HDMI(2)/ DP/ DVI-D/ USB2.0(2)/ RS232C/ RJ45/ Audio/ IR, inclinación 30 grados/ IP5X/ Haze (antireflejo) mínimo de 28%, Operación 24/7. Garantía minima de 1 año por fabrica.
Player (Avanzado) que tenga mínimo 10MCache | hasta 4.50 GHz Núcleos mínimos del procesador 6. Hilos mínimos del procesador 8. gráficos mínimos: UHD Graphics / mínimo SSD: 256 gb M.2 NVMe™PCIe 4.0 SSD en adelante.Memória Ram mínima instalada de 8GB DDR4 Puertos mínimos: USB2xUSB3.2 Gen 1 frontales y 2xUSB3.2 Gen 2 traseros; 2xUSB2.0/ Audio (canal trasero + canal frontal)1x3.5mm salida estéreo mínima 1x3.5mm micrófono LAN integrado 10/100/1000/ WiFi incluido Versión mínima de Bluetooth 5.1 Dimensiones mínimas del gabinete 135x115x36mm/ Tecnología de audio HD. Garantía mínima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</si>
</sst>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7"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1"/>
      <c r="B2" s="102" t="s">
        <v>0</v>
      </c>
      <c r="C2" s="102"/>
      <c r="D2" s="102"/>
      <c r="E2" s="102"/>
      <c r="F2" s="102"/>
      <c r="G2" s="102"/>
      <c r="H2" s="102"/>
      <c r="I2" s="102"/>
      <c r="J2" s="102"/>
      <c r="K2" s="102"/>
      <c r="L2" s="102"/>
      <c r="M2" s="102"/>
      <c r="N2" s="103" t="s">
        <v>80</v>
      </c>
      <c r="O2" s="103"/>
    </row>
    <row r="3" spans="1:15" ht="15.75" customHeight="1" x14ac:dyDescent="0.25">
      <c r="A3" s="101"/>
      <c r="B3" s="102" t="s">
        <v>2</v>
      </c>
      <c r="C3" s="102"/>
      <c r="D3" s="102"/>
      <c r="E3" s="102"/>
      <c r="F3" s="102"/>
      <c r="G3" s="102"/>
      <c r="H3" s="102"/>
      <c r="I3" s="102"/>
      <c r="J3" s="102"/>
      <c r="K3" s="102"/>
      <c r="L3" s="102"/>
      <c r="M3" s="102"/>
      <c r="N3" s="103" t="s">
        <v>77</v>
      </c>
      <c r="O3" s="103"/>
    </row>
    <row r="4" spans="1:15" ht="16.5" customHeight="1" x14ac:dyDescent="0.25">
      <c r="A4" s="101"/>
      <c r="B4" s="102" t="s">
        <v>3</v>
      </c>
      <c r="C4" s="102"/>
      <c r="D4" s="102"/>
      <c r="E4" s="102"/>
      <c r="F4" s="102"/>
      <c r="G4" s="102"/>
      <c r="H4" s="102"/>
      <c r="I4" s="102"/>
      <c r="J4" s="102"/>
      <c r="K4" s="102"/>
      <c r="L4" s="102"/>
      <c r="M4" s="102"/>
      <c r="N4" s="103" t="s">
        <v>79</v>
      </c>
      <c r="O4" s="103"/>
    </row>
    <row r="5" spans="1:15" ht="15" customHeight="1" x14ac:dyDescent="0.25">
      <c r="A5" s="101"/>
      <c r="B5" s="102"/>
      <c r="C5" s="102"/>
      <c r="D5" s="102"/>
      <c r="E5" s="102"/>
      <c r="F5" s="102"/>
      <c r="G5" s="102"/>
      <c r="H5" s="102"/>
      <c r="I5" s="102"/>
      <c r="J5" s="102"/>
      <c r="K5" s="102"/>
      <c r="L5" s="102"/>
      <c r="M5" s="102"/>
      <c r="N5" s="103" t="s">
        <v>4</v>
      </c>
      <c r="O5" s="103"/>
    </row>
    <row r="7" spans="1:15" x14ac:dyDescent="0.25">
      <c r="A7" s="5" t="s">
        <v>5</v>
      </c>
    </row>
    <row r="8" spans="1:15" ht="9.9499999999999993" customHeight="1" x14ac:dyDescent="0.25">
      <c r="A8" s="6"/>
    </row>
    <row r="9" spans="1:15" ht="30" customHeight="1" x14ac:dyDescent="0.25">
      <c r="A9" s="87" t="s">
        <v>6</v>
      </c>
      <c r="B9" s="88"/>
      <c r="D9" s="93" t="s">
        <v>7</v>
      </c>
      <c r="E9" s="94"/>
      <c r="F9" s="83"/>
      <c r="G9" s="84"/>
      <c r="H9" s="84"/>
      <c r="I9" s="85"/>
      <c r="K9" s="93" t="s">
        <v>8</v>
      </c>
      <c r="L9" s="94"/>
      <c r="M9" s="99"/>
      <c r="N9" s="100"/>
    </row>
    <row r="10" spans="1:15" ht="8.25" customHeight="1" x14ac:dyDescent="0.25">
      <c r="A10" s="89"/>
      <c r="B10" s="90"/>
      <c r="C10" s="7"/>
      <c r="E10" s="8"/>
      <c r="F10" s="8"/>
      <c r="M10" s="8"/>
      <c r="N10" s="2"/>
    </row>
    <row r="11" spans="1:15" ht="30" customHeight="1" x14ac:dyDescent="0.25">
      <c r="A11" s="91"/>
      <c r="B11" s="92"/>
      <c r="D11" s="93" t="s">
        <v>9</v>
      </c>
      <c r="E11" s="94"/>
      <c r="F11" s="83"/>
      <c r="G11" s="84"/>
      <c r="H11" s="84"/>
      <c r="I11" s="85"/>
      <c r="K11" s="93" t="s">
        <v>10</v>
      </c>
      <c r="L11" s="94"/>
      <c r="M11" s="97"/>
      <c r="N11" s="9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240" customHeight="1" x14ac:dyDescent="0.25">
      <c r="A14" s="28">
        <v>1</v>
      </c>
      <c r="B14" s="58" t="s">
        <v>83</v>
      </c>
      <c r="C14" s="13"/>
      <c r="D14" s="10">
        <v>7</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8.75" customHeight="1" x14ac:dyDescent="0.25">
      <c r="A15" s="60">
        <v>2</v>
      </c>
      <c r="B15" s="58" t="s">
        <v>82</v>
      </c>
      <c r="C15" s="13"/>
      <c r="D15" s="10">
        <v>7</v>
      </c>
      <c r="E15" s="14" t="s">
        <v>81</v>
      </c>
      <c r="F15" s="15"/>
      <c r="G15" s="12"/>
      <c r="H15" s="1">
        <f>+ROUND(F15*G15,0)</f>
        <v>0</v>
      </c>
      <c r="I15" s="12"/>
      <c r="J15" s="1">
        <f t="shared" ref="J15" si="6">ROUND(F15*I15,0)</f>
        <v>0</v>
      </c>
      <c r="K15" s="1">
        <f t="shared" ref="K15" si="7">ROUND(F15+H15+J15,0)</f>
        <v>0</v>
      </c>
      <c r="L15" s="1">
        <f t="shared" ref="L15" si="8">ROUND(F15*D15,0)</f>
        <v>0</v>
      </c>
      <c r="M15" s="1">
        <f t="shared" ref="M15" si="9">ROUND(L15*G15,0)</f>
        <v>0</v>
      </c>
      <c r="N15" s="1">
        <f t="shared" ref="N15" si="10">ROUND(L15*I15,0)</f>
        <v>0</v>
      </c>
      <c r="O15" s="61">
        <f t="shared" ref="O15" si="11">ROUND(L15+N15+M15,0)</f>
        <v>0</v>
      </c>
    </row>
    <row r="16" spans="1:15" s="9" customFormat="1" ht="42" customHeight="1" thickBot="1" x14ac:dyDescent="0.3">
      <c r="A16" s="95" t="s">
        <v>26</v>
      </c>
      <c r="B16" s="96"/>
      <c r="C16" s="96"/>
      <c r="D16" s="96"/>
      <c r="E16" s="96"/>
      <c r="F16" s="96"/>
      <c r="G16" s="96"/>
      <c r="H16" s="96"/>
      <c r="I16" s="96"/>
      <c r="J16" s="96"/>
      <c r="K16" s="96"/>
      <c r="L16" s="68" t="s">
        <v>27</v>
      </c>
      <c r="M16" s="69"/>
      <c r="N16" s="69"/>
      <c r="O16" s="59">
        <f>SUMIF(G:G,0%,L:L)+SUMIF(G:G,"",L:L)</f>
        <v>0</v>
      </c>
    </row>
    <row r="17" spans="1:17" s="9" customFormat="1" ht="39" customHeight="1" x14ac:dyDescent="0.25">
      <c r="A17" s="74" t="s">
        <v>78</v>
      </c>
      <c r="B17" s="75"/>
      <c r="C17" s="75"/>
      <c r="D17" s="75"/>
      <c r="E17" s="75"/>
      <c r="F17" s="75"/>
      <c r="G17" s="75"/>
      <c r="H17" s="75"/>
      <c r="I17" s="75"/>
      <c r="J17" s="75"/>
      <c r="K17" s="76"/>
      <c r="L17" s="66" t="s">
        <v>28</v>
      </c>
      <c r="M17" s="67"/>
      <c r="N17" s="67"/>
      <c r="O17" s="37">
        <f>SUMIF(G:G,5%,L:L)</f>
        <v>0</v>
      </c>
    </row>
    <row r="18" spans="1:17" s="9" customFormat="1" ht="30" customHeight="1" x14ac:dyDescent="0.25">
      <c r="A18" s="77"/>
      <c r="B18" s="78"/>
      <c r="C18" s="78"/>
      <c r="D18" s="78"/>
      <c r="E18" s="78"/>
      <c r="F18" s="78"/>
      <c r="G18" s="78"/>
      <c r="H18" s="78"/>
      <c r="I18" s="78"/>
      <c r="J18" s="78"/>
      <c r="K18" s="79"/>
      <c r="L18" s="66" t="s">
        <v>29</v>
      </c>
      <c r="M18" s="67"/>
      <c r="N18" s="67"/>
      <c r="O18" s="37">
        <f>SUMIF(G:G,19%,L:L)</f>
        <v>0</v>
      </c>
    </row>
    <row r="19" spans="1:17" s="9" customFormat="1" ht="30" customHeight="1" x14ac:dyDescent="0.25">
      <c r="A19" s="77"/>
      <c r="B19" s="78"/>
      <c r="C19" s="78"/>
      <c r="D19" s="78"/>
      <c r="E19" s="78"/>
      <c r="F19" s="78"/>
      <c r="G19" s="78"/>
      <c r="H19" s="78"/>
      <c r="I19" s="78"/>
      <c r="J19" s="78"/>
      <c r="K19" s="79"/>
      <c r="L19" s="64" t="s">
        <v>22</v>
      </c>
      <c r="M19" s="65"/>
      <c r="N19" s="65"/>
      <c r="O19" s="38">
        <f>SUM(O16:O18)</f>
        <v>0</v>
      </c>
    </row>
    <row r="20" spans="1:17" s="9" customFormat="1" ht="30" customHeight="1" x14ac:dyDescent="0.25">
      <c r="A20" s="77"/>
      <c r="B20" s="78"/>
      <c r="C20" s="78"/>
      <c r="D20" s="78"/>
      <c r="E20" s="78"/>
      <c r="F20" s="78"/>
      <c r="G20" s="78"/>
      <c r="H20" s="78"/>
      <c r="I20" s="78"/>
      <c r="J20" s="78"/>
      <c r="K20" s="79"/>
      <c r="L20" s="62" t="s">
        <v>30</v>
      </c>
      <c r="M20" s="63"/>
      <c r="N20" s="63"/>
      <c r="O20" s="39">
        <f>SUMIF(G:G,5%,M:M)</f>
        <v>0</v>
      </c>
    </row>
    <row r="21" spans="1:17" s="9" customFormat="1" ht="30" customHeight="1" x14ac:dyDescent="0.25">
      <c r="A21" s="77"/>
      <c r="B21" s="78"/>
      <c r="C21" s="78"/>
      <c r="D21" s="78"/>
      <c r="E21" s="78"/>
      <c r="F21" s="78"/>
      <c r="G21" s="78"/>
      <c r="H21" s="78"/>
      <c r="I21" s="78"/>
      <c r="J21" s="78"/>
      <c r="K21" s="79"/>
      <c r="L21" s="62" t="s">
        <v>31</v>
      </c>
      <c r="M21" s="63"/>
      <c r="N21" s="63"/>
      <c r="O21" s="39">
        <f>SUMIF(G:G,19%,M:M)</f>
        <v>0</v>
      </c>
    </row>
    <row r="22" spans="1:17" s="9" customFormat="1" ht="30" customHeight="1" x14ac:dyDescent="0.25">
      <c r="A22" s="77"/>
      <c r="B22" s="78"/>
      <c r="C22" s="78"/>
      <c r="D22" s="78"/>
      <c r="E22" s="78"/>
      <c r="F22" s="78"/>
      <c r="G22" s="78"/>
      <c r="H22" s="78"/>
      <c r="I22" s="78"/>
      <c r="J22" s="78"/>
      <c r="K22" s="79"/>
      <c r="L22" s="64" t="s">
        <v>32</v>
      </c>
      <c r="M22" s="65"/>
      <c r="N22" s="65"/>
      <c r="O22" s="38">
        <f>SUM(O20:O21)</f>
        <v>0</v>
      </c>
    </row>
    <row r="23" spans="1:17" s="9" customFormat="1" ht="30" customHeight="1" x14ac:dyDescent="0.25">
      <c r="A23" s="77"/>
      <c r="B23" s="78"/>
      <c r="C23" s="78"/>
      <c r="D23" s="78"/>
      <c r="E23" s="78"/>
      <c r="F23" s="78"/>
      <c r="G23" s="78"/>
      <c r="H23" s="78"/>
      <c r="I23" s="78"/>
      <c r="J23" s="78"/>
      <c r="K23" s="79"/>
      <c r="L23" s="66" t="s">
        <v>33</v>
      </c>
      <c r="M23" s="67"/>
      <c r="N23" s="67"/>
      <c r="O23" s="37">
        <f>SUMIF(I:I,8%,N:N)</f>
        <v>0</v>
      </c>
    </row>
    <row r="24" spans="1:17" s="9" customFormat="1" ht="37.5" customHeight="1" x14ac:dyDescent="0.25">
      <c r="A24" s="77"/>
      <c r="B24" s="78"/>
      <c r="C24" s="78"/>
      <c r="D24" s="78"/>
      <c r="E24" s="78"/>
      <c r="F24" s="78"/>
      <c r="G24" s="78"/>
      <c r="H24" s="78"/>
      <c r="I24" s="78"/>
      <c r="J24" s="78"/>
      <c r="K24" s="79"/>
      <c r="L24" s="72" t="s">
        <v>34</v>
      </c>
      <c r="M24" s="73"/>
      <c r="N24" s="73"/>
      <c r="O24" s="38">
        <f>SUM(O23)</f>
        <v>0</v>
      </c>
    </row>
    <row r="25" spans="1:17" s="9" customFormat="1" ht="32.25" customHeight="1" thickBot="1" x14ac:dyDescent="0.3">
      <c r="A25" s="80"/>
      <c r="B25" s="81"/>
      <c r="C25" s="81"/>
      <c r="D25" s="81"/>
      <c r="E25" s="81"/>
      <c r="F25" s="81"/>
      <c r="G25" s="81"/>
      <c r="H25" s="81"/>
      <c r="I25" s="81"/>
      <c r="J25" s="81"/>
      <c r="K25" s="82"/>
      <c r="L25" s="70" t="s">
        <v>35</v>
      </c>
      <c r="M25" s="71"/>
      <c r="N25" s="71"/>
      <c r="O25" s="40">
        <f>+O19+O22+O24</f>
        <v>0</v>
      </c>
    </row>
    <row r="27" spans="1:17" ht="50.1" customHeight="1" thickBot="1" x14ac:dyDescent="0.3">
      <c r="B27" s="86"/>
      <c r="C27" s="86"/>
    </row>
    <row r="28" spans="1:17" x14ac:dyDescent="0.25">
      <c r="B28" s="107" t="s">
        <v>36</v>
      </c>
      <c r="C28" s="107"/>
    </row>
    <row r="29" spans="1:17" ht="15" customHeight="1" x14ac:dyDescent="0.25">
      <c r="M29" s="42"/>
      <c r="N29" s="43"/>
      <c r="O29" s="44"/>
    </row>
    <row r="30" spans="1:17" ht="15.75" customHeight="1" x14ac:dyDescent="0.25">
      <c r="M30" s="42"/>
      <c r="N30" s="43"/>
      <c r="O30" s="44"/>
    </row>
    <row r="31" spans="1:17" ht="15" customHeight="1" x14ac:dyDescent="0.25">
      <c r="A31" s="11" t="s">
        <v>37</v>
      </c>
      <c r="M31" s="42"/>
      <c r="N31" s="43"/>
      <c r="O31" s="44"/>
    </row>
    <row r="32" spans="1:17" x14ac:dyDescent="0.25">
      <c r="A32" s="106" t="s">
        <v>38</v>
      </c>
      <c r="B32" s="106"/>
      <c r="C32" s="106"/>
      <c r="D32" s="106"/>
      <c r="E32" s="106"/>
      <c r="F32" s="106"/>
      <c r="G32" s="106"/>
      <c r="H32" s="106"/>
      <c r="I32" s="106"/>
      <c r="J32" s="106"/>
      <c r="K32" s="106"/>
      <c r="L32" s="106"/>
      <c r="M32" s="106"/>
      <c r="N32" s="106"/>
      <c r="O32" s="106"/>
      <c r="P32" s="2"/>
      <c r="Q32" s="2"/>
    </row>
    <row r="33" spans="1:17" ht="15" customHeight="1" x14ac:dyDescent="0.25">
      <c r="A33" s="105" t="s">
        <v>39</v>
      </c>
      <c r="B33" s="105"/>
      <c r="C33" s="105"/>
      <c r="D33" s="105"/>
      <c r="E33" s="105"/>
      <c r="F33" s="105"/>
      <c r="G33" s="105"/>
      <c r="H33" s="105"/>
      <c r="I33" s="105"/>
      <c r="J33" s="105"/>
      <c r="K33" s="105"/>
      <c r="L33" s="105"/>
      <c r="M33" s="105"/>
      <c r="N33" s="105"/>
      <c r="O33" s="105"/>
      <c r="P33" s="41"/>
      <c r="Q33" s="41"/>
    </row>
    <row r="34" spans="1:17" x14ac:dyDescent="0.25">
      <c r="A34" s="104" t="s">
        <v>40</v>
      </c>
      <c r="B34" s="104"/>
      <c r="C34" s="104"/>
      <c r="D34" s="104"/>
      <c r="E34" s="104"/>
      <c r="F34" s="104"/>
      <c r="G34" s="104"/>
      <c r="H34" s="104"/>
      <c r="I34" s="104"/>
      <c r="J34" s="104"/>
      <c r="K34" s="104"/>
      <c r="L34" s="104"/>
      <c r="M34" s="104"/>
      <c r="N34" s="104"/>
      <c r="O34" s="104"/>
      <c r="P34" s="5"/>
      <c r="Q34" s="5"/>
    </row>
    <row r="35" spans="1:17" x14ac:dyDescent="0.25">
      <c r="A35" s="104" t="s">
        <v>41</v>
      </c>
      <c r="B35" s="104"/>
      <c r="C35" s="104"/>
      <c r="D35" s="104"/>
      <c r="E35" s="104"/>
      <c r="F35" s="104"/>
      <c r="G35" s="104"/>
      <c r="H35" s="104"/>
      <c r="I35" s="104"/>
      <c r="J35" s="104"/>
      <c r="K35" s="104"/>
      <c r="L35" s="104"/>
      <c r="M35" s="104"/>
      <c r="N35" s="104"/>
      <c r="O35" s="104"/>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T6MW5XBiv5h2uFaeoGS2xcOUesGkvc5gKdjDsTXnZPdpp3yFID3PDREqDUpGWSGC2QPZUfDb/LnFu3xVzMwz6A==" saltValue="51Bqy39N3b7dg7jQOCALMw=="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9"/>
      <c r="C2" s="109"/>
      <c r="D2" s="118" t="s">
        <v>0</v>
      </c>
      <c r="E2" s="120"/>
      <c r="F2" s="120"/>
      <c r="G2" s="120"/>
      <c r="H2" s="119"/>
      <c r="I2" s="118" t="s">
        <v>1</v>
      </c>
      <c r="J2" s="119"/>
      <c r="K2" s="56"/>
    </row>
    <row r="3" spans="2:11" ht="15" customHeight="1" x14ac:dyDescent="0.25">
      <c r="B3" s="109"/>
      <c r="C3" s="109"/>
      <c r="D3" s="118" t="s">
        <v>2</v>
      </c>
      <c r="E3" s="120"/>
      <c r="F3" s="120"/>
      <c r="G3" s="120"/>
      <c r="H3" s="119"/>
      <c r="I3" s="118" t="s">
        <v>77</v>
      </c>
      <c r="J3" s="119"/>
      <c r="K3" s="55"/>
    </row>
    <row r="4" spans="2:11" ht="15" customHeight="1" x14ac:dyDescent="0.25">
      <c r="B4" s="109"/>
      <c r="C4" s="109"/>
      <c r="D4" s="121" t="s">
        <v>3</v>
      </c>
      <c r="E4" s="122"/>
      <c r="F4" s="122"/>
      <c r="G4" s="122"/>
      <c r="H4" s="123"/>
      <c r="I4" s="118" t="s">
        <v>79</v>
      </c>
      <c r="J4" s="119"/>
      <c r="K4" s="55"/>
    </row>
    <row r="5" spans="2:11" ht="15" customHeight="1" x14ac:dyDescent="0.25">
      <c r="B5" s="109"/>
      <c r="C5" s="109"/>
      <c r="D5" s="124"/>
      <c r="E5" s="125"/>
      <c r="F5" s="125"/>
      <c r="G5" s="125"/>
      <c r="H5" s="126"/>
      <c r="I5" s="118" t="s">
        <v>47</v>
      </c>
      <c r="J5" s="119"/>
      <c r="K5" s="55"/>
    </row>
    <row r="6" spans="2:11" x14ac:dyDescent="0.25">
      <c r="K6" s="47"/>
    </row>
    <row r="7" spans="2:11" ht="15.75" customHeight="1" x14ac:dyDescent="0.25">
      <c r="B7" s="113" t="s">
        <v>48</v>
      </c>
      <c r="C7" s="113"/>
      <c r="D7" s="113"/>
      <c r="E7" s="113"/>
      <c r="F7" s="113"/>
      <c r="G7" s="113"/>
      <c r="H7" s="113"/>
      <c r="I7" s="113"/>
      <c r="J7" s="113"/>
      <c r="K7" s="52"/>
    </row>
    <row r="8" spans="2:11" ht="15.75" customHeight="1" x14ac:dyDescent="0.25">
      <c r="B8" s="108" t="s">
        <v>49</v>
      </c>
      <c r="C8" s="108" t="s">
        <v>50</v>
      </c>
      <c r="D8" s="108"/>
      <c r="E8" s="108"/>
      <c r="F8" s="108"/>
      <c r="G8" s="113" t="s">
        <v>51</v>
      </c>
      <c r="H8" s="113"/>
      <c r="I8" s="113"/>
      <c r="J8" s="113"/>
      <c r="K8" s="52"/>
    </row>
    <row r="9" spans="2:11" ht="15.75" customHeight="1" x14ac:dyDescent="0.25">
      <c r="B9" s="108"/>
      <c r="C9" s="51" t="s">
        <v>52</v>
      </c>
      <c r="D9" s="51" t="s">
        <v>53</v>
      </c>
      <c r="E9" s="108" t="s">
        <v>54</v>
      </c>
      <c r="F9" s="108"/>
      <c r="G9" s="113"/>
      <c r="H9" s="113"/>
      <c r="I9" s="113"/>
      <c r="J9" s="113"/>
      <c r="K9" s="52"/>
    </row>
    <row r="10" spans="2:11" ht="15.75" customHeight="1" x14ac:dyDescent="0.25">
      <c r="B10" s="49">
        <v>1</v>
      </c>
      <c r="C10" s="49">
        <v>2021</v>
      </c>
      <c r="D10" s="49">
        <v>5</v>
      </c>
      <c r="E10" s="127">
        <v>24</v>
      </c>
      <c r="F10" s="127"/>
      <c r="G10" s="116" t="s">
        <v>55</v>
      </c>
      <c r="H10" s="116"/>
      <c r="I10" s="116"/>
      <c r="J10" s="116"/>
      <c r="K10" s="54"/>
    </row>
    <row r="11" spans="2:11" ht="57.75" customHeight="1" x14ac:dyDescent="0.25">
      <c r="B11" s="49">
        <v>2</v>
      </c>
      <c r="C11" s="49">
        <v>2022</v>
      </c>
      <c r="D11" s="49">
        <v>5</v>
      </c>
      <c r="E11" s="114">
        <v>31</v>
      </c>
      <c r="F11" s="115"/>
      <c r="G11" s="110" t="s">
        <v>56</v>
      </c>
      <c r="H11" s="111"/>
      <c r="I11" s="111"/>
      <c r="J11" s="112"/>
      <c r="K11" s="54"/>
    </row>
    <row r="12" spans="2:11" ht="82.5" customHeight="1" x14ac:dyDescent="0.25">
      <c r="B12" s="49">
        <v>3</v>
      </c>
      <c r="C12" s="49">
        <v>2022</v>
      </c>
      <c r="D12" s="49">
        <v>7</v>
      </c>
      <c r="E12" s="114">
        <v>27</v>
      </c>
      <c r="F12" s="115"/>
      <c r="G12" s="110" t="s">
        <v>57</v>
      </c>
      <c r="H12" s="111"/>
      <c r="I12" s="111"/>
      <c r="J12" s="112"/>
      <c r="K12" s="54"/>
    </row>
    <row r="13" spans="2:11" ht="100.5" customHeight="1" x14ac:dyDescent="0.25">
      <c r="B13" s="49">
        <v>4</v>
      </c>
      <c r="C13" s="49">
        <v>2023</v>
      </c>
      <c r="D13" s="49">
        <v>11</v>
      </c>
      <c r="E13" s="114">
        <v>30</v>
      </c>
      <c r="F13" s="115"/>
      <c r="G13" s="110" t="s">
        <v>72</v>
      </c>
      <c r="H13" s="111"/>
      <c r="I13" s="111"/>
      <c r="J13" s="112"/>
      <c r="K13" s="54"/>
    </row>
    <row r="14" spans="2:11" ht="70.5" customHeight="1" x14ac:dyDescent="0.25">
      <c r="B14" s="49">
        <v>5</v>
      </c>
      <c r="C14" s="49">
        <v>2024</v>
      </c>
      <c r="D14" s="57" t="s">
        <v>71</v>
      </c>
      <c r="E14" s="114">
        <v>27</v>
      </c>
      <c r="F14" s="115"/>
      <c r="G14" s="110" t="s">
        <v>73</v>
      </c>
      <c r="H14" s="111"/>
      <c r="I14" s="111"/>
      <c r="J14" s="112"/>
      <c r="K14" s="54"/>
    </row>
    <row r="15" spans="2:11" ht="76.5" customHeight="1" x14ac:dyDescent="0.25">
      <c r="B15" s="49">
        <v>6</v>
      </c>
      <c r="C15" s="49">
        <v>2024</v>
      </c>
      <c r="D15" s="57" t="s">
        <v>74</v>
      </c>
      <c r="E15" s="114"/>
      <c r="F15" s="115"/>
      <c r="G15" s="110" t="s">
        <v>76</v>
      </c>
      <c r="H15" s="111"/>
      <c r="I15" s="111"/>
      <c r="J15" s="112"/>
      <c r="K15" s="54"/>
    </row>
    <row r="16" spans="2:11" ht="15.75" customHeight="1" x14ac:dyDescent="0.25">
      <c r="B16" s="108" t="s">
        <v>58</v>
      </c>
      <c r="C16" s="108"/>
      <c r="D16" s="108"/>
      <c r="E16" s="108"/>
      <c r="F16" s="108"/>
      <c r="G16" s="108"/>
      <c r="H16" s="108"/>
      <c r="I16" s="108"/>
      <c r="J16" s="108"/>
      <c r="K16" s="50"/>
    </row>
    <row r="17" spans="2:11" x14ac:dyDescent="0.25">
      <c r="B17" s="108" t="s">
        <v>59</v>
      </c>
      <c r="C17" s="108"/>
      <c r="D17" s="108"/>
      <c r="E17" s="108"/>
      <c r="F17" s="108" t="s">
        <v>60</v>
      </c>
      <c r="G17" s="108"/>
      <c r="H17" s="108"/>
      <c r="I17" s="108"/>
      <c r="J17" s="108"/>
      <c r="K17" s="50"/>
    </row>
    <row r="18" spans="2:11" ht="15.75" customHeight="1" x14ac:dyDescent="0.25">
      <c r="B18" s="127" t="s">
        <v>61</v>
      </c>
      <c r="C18" s="127"/>
      <c r="D18" s="127"/>
      <c r="E18" s="127"/>
      <c r="F18" s="127" t="s">
        <v>75</v>
      </c>
      <c r="G18" s="127"/>
      <c r="H18" s="127"/>
      <c r="I18" s="127"/>
      <c r="J18" s="127"/>
      <c r="K18" s="48"/>
    </row>
    <row r="19" spans="2:11" x14ac:dyDescent="0.25">
      <c r="B19" s="108" t="s">
        <v>62</v>
      </c>
      <c r="C19" s="108"/>
      <c r="D19" s="108"/>
      <c r="E19" s="108"/>
      <c r="F19" s="108"/>
      <c r="G19" s="108"/>
      <c r="H19" s="108"/>
      <c r="I19" s="108"/>
      <c r="J19" s="108"/>
      <c r="K19" s="50"/>
    </row>
    <row r="20" spans="2:11" x14ac:dyDescent="0.25">
      <c r="B20" s="108" t="s">
        <v>59</v>
      </c>
      <c r="C20" s="108"/>
      <c r="D20" s="108"/>
      <c r="E20" s="108"/>
      <c r="F20" s="108" t="s">
        <v>60</v>
      </c>
      <c r="G20" s="108"/>
      <c r="H20" s="108"/>
      <c r="I20" s="108"/>
      <c r="J20" s="108"/>
      <c r="K20" s="50"/>
    </row>
    <row r="21" spans="2:11" ht="15.75" customHeight="1" x14ac:dyDescent="0.25">
      <c r="B21" s="129" t="s">
        <v>63</v>
      </c>
      <c r="C21" s="129"/>
      <c r="D21" s="129"/>
      <c r="E21" s="129"/>
      <c r="F21" s="129" t="s">
        <v>64</v>
      </c>
      <c r="G21" s="129"/>
      <c r="H21" s="129"/>
      <c r="I21" s="129"/>
      <c r="J21" s="129"/>
      <c r="K21" s="53"/>
    </row>
    <row r="22" spans="2:11" ht="15.75" customHeight="1" x14ac:dyDescent="0.25">
      <c r="B22" s="113" t="s">
        <v>65</v>
      </c>
      <c r="C22" s="113"/>
      <c r="D22" s="113"/>
      <c r="E22" s="113"/>
      <c r="F22" s="113"/>
      <c r="G22" s="113"/>
      <c r="H22" s="113"/>
      <c r="I22" s="113"/>
      <c r="J22" s="113"/>
      <c r="K22" s="52"/>
    </row>
    <row r="23" spans="2:11" x14ac:dyDescent="0.25">
      <c r="B23" s="108" t="s">
        <v>59</v>
      </c>
      <c r="C23" s="108"/>
      <c r="D23" s="108"/>
      <c r="E23" s="108" t="s">
        <v>60</v>
      </c>
      <c r="F23" s="108"/>
      <c r="G23" s="108"/>
      <c r="H23" s="108" t="s">
        <v>66</v>
      </c>
      <c r="I23" s="108"/>
      <c r="J23" s="108"/>
      <c r="K23" s="50"/>
    </row>
    <row r="24" spans="2:11" x14ac:dyDescent="0.25">
      <c r="B24" s="108"/>
      <c r="C24" s="108"/>
      <c r="D24" s="108"/>
      <c r="E24" s="108"/>
      <c r="F24" s="108"/>
      <c r="G24" s="108"/>
      <c r="H24" s="51" t="s">
        <v>52</v>
      </c>
      <c r="I24" s="51" t="s">
        <v>53</v>
      </c>
      <c r="J24" s="51" t="s">
        <v>54</v>
      </c>
      <c r="K24" s="50"/>
    </row>
    <row r="25" spans="2:11" x14ac:dyDescent="0.25">
      <c r="B25" s="127" t="s">
        <v>67</v>
      </c>
      <c r="C25" s="127"/>
      <c r="D25" s="127"/>
      <c r="E25" s="129" t="s">
        <v>68</v>
      </c>
      <c r="F25" s="129"/>
      <c r="G25" s="129"/>
      <c r="H25" s="49">
        <v>2024</v>
      </c>
      <c r="I25" s="57" t="s">
        <v>74</v>
      </c>
      <c r="J25" s="49"/>
      <c r="K25" s="48"/>
    </row>
    <row r="26" spans="2:11" x14ac:dyDescent="0.25">
      <c r="K26" s="47"/>
    </row>
    <row r="27" spans="2:11" ht="56.25" customHeight="1" x14ac:dyDescent="0.25">
      <c r="B27" s="47"/>
      <c r="C27" s="128" t="s">
        <v>69</v>
      </c>
      <c r="D27" s="128"/>
      <c r="E27" s="128"/>
      <c r="F27" s="128"/>
      <c r="G27" s="128"/>
      <c r="H27" s="128"/>
      <c r="I27" s="128"/>
      <c r="K27" s="47"/>
    </row>
    <row r="28" spans="2:11" ht="16.5" customHeight="1" x14ac:dyDescent="0.25">
      <c r="E28" s="117" t="s">
        <v>70</v>
      </c>
      <c r="F28" s="117"/>
      <c r="G28" s="117"/>
      <c r="H28" s="117"/>
      <c r="I28" s="117"/>
      <c r="J28" s="117"/>
      <c r="K28" s="46"/>
    </row>
    <row r="29" spans="2:11" x14ac:dyDescent="0.25">
      <c r="B29" s="47"/>
      <c r="C29" s="47"/>
      <c r="D29" s="47"/>
      <c r="E29" s="117"/>
      <c r="F29" s="117"/>
      <c r="G29" s="117"/>
      <c r="H29" s="117"/>
      <c r="I29" s="117"/>
      <c r="J29" s="117"/>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http://schemas.microsoft.com/office/2006/documentManagement/types"/>
    <ds:schemaRef ds:uri="http://schemas.openxmlformats.org/package/2006/metadata/core-properties"/>
    <ds:schemaRef ds:uri="http://purl.org/dc/terms/"/>
    <ds:schemaRef ds:uri="632c1e4e-69c6-4d1f-81a1-009441d464e5"/>
    <ds:schemaRef ds:uri="http://schemas.microsoft.com/office/infopath/2007/PartnerControls"/>
    <ds:schemaRef ds:uri="http://schemas.microsoft.com/office/2006/metadata/properties"/>
    <ds:schemaRef ds:uri="http://www.w3.org/XML/1998/namespace"/>
    <ds:schemaRef ds:uri="39f7a895-868e-4739-ab10-589c64175fbd"/>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2025-06-13T17:13:31Z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