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<sst xmlns="http://schemas.openxmlformats.org/spreadsheetml/2006/main" count="98" uniqueCount="83">
  <si>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</si>
  <si>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</si>
  <si>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</si>
  <si>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</si>
  <si>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</si>
  <si>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</si>
  <si>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</si>
  <si>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</si>
  <si>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</si>
  <si>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</si>
  <si>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</si>
  <si>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</si>
  <si>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</si>
  <si>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</si>
  <si>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</si>
  <si>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</si>
  <si>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</si>
  <si>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</si>
  <si>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</si>
  <si>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</si>
  <si>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</si>
  <si>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</si>
  <si>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</si>
  <si>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</si>
  <si>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</si>
  <si>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</si>
  <si>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</si>
  <si>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</si>
  <si>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</si>
  <si>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</si>
  <si>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</si>
  <si>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</si>
  <si>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</si>
  <si>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</si>
  <si>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</si>
  <si>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</si>
  <si>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</si>
  <si>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</si>
  <si>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</si>
  <si>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</si>
  <si>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</si>
  <si>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</si>
  <si>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</si>
  <si>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</si>
  <si>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</si>
  <si>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</si>
  <si>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</si>
  <si>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</si>
  <si>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</si>
  <si>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</si>
  <si>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</si>
  <si>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</si>
  <si>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</si>
  <si>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</si>
  <si>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</si>
  <si>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</si>
  <si>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</si>
  <si>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</si>
  <si>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</si>
  <si>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</si>
  <si>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</si>
  <si>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</si>
  <si>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</si>
  <si>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</si>
  <si>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</si>
  <si>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</si>
  <si>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</si>
  <si>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</si>
  <si>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</si>
  <si>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</si>
  <si>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</si>
  <si>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</si>
  <si>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</si>
  <si>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</si>
  <si>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</si>
  <si>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</si>
  <si>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</si>
  <si>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</si>
  <si>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</si>
  <si>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</si>
  <si>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</si>
  <si>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</si>
  <si>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elaboración e impresión de reconocimiento, Lampara
decorativa con iluminación LED, alto de 10 cm / ancho 7 cm, pisa
papeles con puerto y cable USB de carga, cristal 3D, esfera en
vidrio con base en madera natural 7 x 2 cm de ancho marcado
con logo institucional en Base. Incluye caja de cartón rígido
sellada de 11 cm de alto, 8 cm de ancho y 8 cm de largo, la caja
debe contar con el logo institucional, que sean de buena calidad,
resistencia, diseño y color suministrado por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</si>
</sst>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8"/>
      <name val="Arial MT"/>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9" fillId="0" borderId="1"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9" fillId="0" borderId="40"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5.25" customHeight="1" thickBot="1" x14ac:dyDescent="0.3">
      <c r="A14" s="26">
        <v>1</v>
      </c>
      <c r="B14" s="128" t="s">
        <v>82</v>
      </c>
      <c r="C14" s="58"/>
      <c r="D14" s="10">
        <v>194</v>
      </c>
      <c r="E14" s="13" t="s">
        <v>81</v>
      </c>
      <c r="F14" s="57"/>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1" t="s">
        <v>26</v>
      </c>
      <c r="B15" s="92"/>
      <c r="C15" s="93"/>
      <c r="D15" s="92"/>
      <c r="E15" s="92"/>
      <c r="F15" s="92"/>
      <c r="G15" s="92"/>
      <c r="H15" s="92"/>
      <c r="I15" s="92"/>
      <c r="J15" s="92"/>
      <c r="K15" s="92"/>
      <c r="L15" s="104" t="s">
        <v>27</v>
      </c>
      <c r="M15" s="105"/>
      <c r="N15" s="105"/>
      <c r="O15" s="35">
        <f>SUMIF(G:G,0%,L:L)+SUMIF(G:G,"",L:L)</f>
        <v>0</v>
      </c>
    </row>
    <row r="16" spans="1:15" s="9" customFormat="1" ht="39" customHeight="1" x14ac:dyDescent="0.25">
      <c r="A16" s="75" t="s">
        <v>78</v>
      </c>
      <c r="B16" s="76"/>
      <c r="C16" s="76"/>
      <c r="D16" s="76"/>
      <c r="E16" s="76"/>
      <c r="F16" s="76"/>
      <c r="G16" s="76"/>
      <c r="H16" s="76"/>
      <c r="I16" s="76"/>
      <c r="J16" s="76"/>
      <c r="K16" s="77"/>
      <c r="L16" s="98" t="s">
        <v>28</v>
      </c>
      <c r="M16" s="99"/>
      <c r="N16" s="99"/>
      <c r="O16" s="36">
        <f>SUMIF(G:G,5%,L:L)</f>
        <v>0</v>
      </c>
    </row>
    <row r="17" spans="1:17" s="9" customFormat="1" ht="30" customHeight="1" x14ac:dyDescent="0.25">
      <c r="A17" s="78"/>
      <c r="B17" s="79"/>
      <c r="C17" s="79"/>
      <c r="D17" s="79"/>
      <c r="E17" s="79"/>
      <c r="F17" s="79"/>
      <c r="G17" s="79"/>
      <c r="H17" s="79"/>
      <c r="I17" s="79"/>
      <c r="J17" s="79"/>
      <c r="K17" s="80"/>
      <c r="L17" s="98" t="s">
        <v>29</v>
      </c>
      <c r="M17" s="99"/>
      <c r="N17" s="99"/>
      <c r="O17" s="36">
        <f>SUMIF(G:G,19%,L:L)</f>
        <v>0</v>
      </c>
    </row>
    <row r="18" spans="1:17" s="9" customFormat="1" ht="30" customHeight="1" x14ac:dyDescent="0.25">
      <c r="A18" s="78"/>
      <c r="B18" s="79"/>
      <c r="C18" s="79"/>
      <c r="D18" s="79"/>
      <c r="E18" s="79"/>
      <c r="F18" s="79"/>
      <c r="G18" s="79"/>
      <c r="H18" s="79"/>
      <c r="I18" s="79"/>
      <c r="J18" s="79"/>
      <c r="K18" s="80"/>
      <c r="L18" s="100" t="s">
        <v>22</v>
      </c>
      <c r="M18" s="101"/>
      <c r="N18" s="101"/>
      <c r="O18" s="37">
        <f>SUM(O15:O17)</f>
        <v>0</v>
      </c>
    </row>
    <row r="19" spans="1:17" s="9" customFormat="1" ht="30" customHeight="1" x14ac:dyDescent="0.25">
      <c r="A19" s="78"/>
      <c r="B19" s="79"/>
      <c r="C19" s="79"/>
      <c r="D19" s="79"/>
      <c r="E19" s="79"/>
      <c r="F19" s="79"/>
      <c r="G19" s="79"/>
      <c r="H19" s="79"/>
      <c r="I19" s="79"/>
      <c r="J19" s="79"/>
      <c r="K19" s="80"/>
      <c r="L19" s="102" t="s">
        <v>30</v>
      </c>
      <c r="M19" s="103"/>
      <c r="N19" s="103"/>
      <c r="O19" s="38">
        <f>SUMIF(G:G,5%,M:M)</f>
        <v>0</v>
      </c>
    </row>
    <row r="20" spans="1:17" s="9" customFormat="1" ht="30" customHeight="1" x14ac:dyDescent="0.25">
      <c r="A20" s="78"/>
      <c r="B20" s="79"/>
      <c r="C20" s="79"/>
      <c r="D20" s="79"/>
      <c r="E20" s="79"/>
      <c r="F20" s="79"/>
      <c r="G20" s="79"/>
      <c r="H20" s="79"/>
      <c r="I20" s="79"/>
      <c r="J20" s="79"/>
      <c r="K20" s="80"/>
      <c r="L20" s="102" t="s">
        <v>31</v>
      </c>
      <c r="M20" s="103"/>
      <c r="N20" s="103"/>
      <c r="O20" s="38">
        <f>SUMIF(G:G,19%,M:M)</f>
        <v>0</v>
      </c>
    </row>
    <row r="21" spans="1:17" s="9" customFormat="1" ht="30" customHeight="1" x14ac:dyDescent="0.25">
      <c r="A21" s="78"/>
      <c r="B21" s="79"/>
      <c r="C21" s="79"/>
      <c r="D21" s="79"/>
      <c r="E21" s="79"/>
      <c r="F21" s="79"/>
      <c r="G21" s="79"/>
      <c r="H21" s="79"/>
      <c r="I21" s="79"/>
      <c r="J21" s="79"/>
      <c r="K21" s="80"/>
      <c r="L21" s="100" t="s">
        <v>32</v>
      </c>
      <c r="M21" s="101"/>
      <c r="N21" s="101"/>
      <c r="O21" s="37">
        <f>SUM(O19:O20)</f>
        <v>0</v>
      </c>
    </row>
    <row r="22" spans="1:17" s="9" customFormat="1" ht="30" customHeight="1" x14ac:dyDescent="0.25">
      <c r="A22" s="78"/>
      <c r="B22" s="79"/>
      <c r="C22" s="79"/>
      <c r="D22" s="79"/>
      <c r="E22" s="79"/>
      <c r="F22" s="79"/>
      <c r="G22" s="79"/>
      <c r="H22" s="79"/>
      <c r="I22" s="79"/>
      <c r="J22" s="79"/>
      <c r="K22" s="80"/>
      <c r="L22" s="98" t="s">
        <v>33</v>
      </c>
      <c r="M22" s="99"/>
      <c r="N22" s="99"/>
      <c r="O22" s="36">
        <f>SUMIF(I:I,8%,N:N)</f>
        <v>0</v>
      </c>
    </row>
    <row r="23" spans="1:17" s="9" customFormat="1" ht="37.5" customHeight="1" x14ac:dyDescent="0.25">
      <c r="A23" s="78"/>
      <c r="B23" s="79"/>
      <c r="C23" s="79"/>
      <c r="D23" s="79"/>
      <c r="E23" s="79"/>
      <c r="F23" s="79"/>
      <c r="G23" s="79"/>
      <c r="H23" s="79"/>
      <c r="I23" s="79"/>
      <c r="J23" s="79"/>
      <c r="K23" s="80"/>
      <c r="L23" s="96" t="s">
        <v>34</v>
      </c>
      <c r="M23" s="97"/>
      <c r="N23" s="97"/>
      <c r="O23" s="37">
        <f>SUM(O22)</f>
        <v>0</v>
      </c>
    </row>
    <row r="24" spans="1:17" s="9" customFormat="1" ht="32.25" customHeight="1" thickBot="1" x14ac:dyDescent="0.3">
      <c r="A24" s="81"/>
      <c r="B24" s="82"/>
      <c r="C24" s="82"/>
      <c r="D24" s="82"/>
      <c r="E24" s="82"/>
      <c r="F24" s="82"/>
      <c r="G24" s="82"/>
      <c r="H24" s="82"/>
      <c r="I24" s="82"/>
      <c r="J24" s="82"/>
      <c r="K24" s="83"/>
      <c r="L24" s="94" t="s">
        <v>35</v>
      </c>
      <c r="M24" s="95"/>
      <c r="N24" s="95"/>
      <c r="O24" s="39">
        <f>+O18+O21+O23</f>
        <v>0</v>
      </c>
    </row>
    <row r="26" spans="1:17" ht="50.1" customHeight="1" thickBot="1" x14ac:dyDescent="0.3">
      <c r="B26" s="84"/>
      <c r="C26" s="84"/>
    </row>
    <row r="27" spans="1:17" x14ac:dyDescent="0.25">
      <c r="B27" s="62" t="s">
        <v>36</v>
      </c>
      <c r="C27" s="62"/>
    </row>
    <row r="28" spans="1:17" ht="15" customHeight="1" x14ac:dyDescent="0.25">
      <c r="M28" s="41"/>
      <c r="N28" s="42"/>
      <c r="O28" s="43"/>
    </row>
    <row r="29" spans="1:17" ht="15.75" customHeight="1" x14ac:dyDescent="0.25">
      <c r="M29" s="41"/>
      <c r="N29" s="42"/>
      <c r="O29" s="43"/>
    </row>
    <row r="30" spans="1:17" ht="15" customHeight="1" x14ac:dyDescent="0.25">
      <c r="A30" s="11" t="s">
        <v>37</v>
      </c>
      <c r="M30" s="41"/>
      <c r="N30" s="42"/>
      <c r="O30" s="43"/>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40"/>
      <c r="Q32" s="40"/>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iUz33Z1BHQ4R0KI5VsENNA32RPAPVp2e/5anWsaKbXQQyP83LNZjf0+VRAWXPX3Xacc0OJtTy6v49DFBxpRyKg==" saltValue="fI/AOcpz5SVXubwbvUimVQ==" spinCount="100000" sheet="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cp:lastPrinted>2024-07-22T22:04:40Z</cp:lastPrinted>
  <dcterms:created xsi:type="dcterms:W3CDTF">2017-04-28T13:22:52Z</dcterms:created>
  <dcterms:modified xsi:type="dcterms:W3CDTF">2025-07-21T20:58:20Z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