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SONIDO BIENESTAR\"/>
    </mc:Choice>
  </mc:AlternateContent>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N14" i="7"/>
  <c r="O14" i="7" s="1"/>
  <c r="O23" i="7" l="1"/>
  <c r="O24" i="7" s="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<sst xmlns="http://schemas.openxmlformats.org/spreadsheetml/2006/main" count="100" uniqueCount="84">
  <si>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</si>
  <si>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</si>
  <si>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</si>
  <si>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</si>
  <si>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</si>
  <si>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</si>
  <si>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</si>
  <si>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</si>
  <si>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</si>
  <si>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</si>
  <si>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</si>
  <si>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</si>
  <si>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</si>
  <si>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</si>
  <si>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</si>
  <si>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</si>
  <si>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</si>
  <si>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</si>
  <si>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</si>
  <si>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</si>
  <si>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</si>
  <si>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</si>
  <si>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</si>
  <si>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</si>
  <si>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</si>
  <si>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</si>
  <si>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</si>
  <si>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</si>
  <si>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</si>
  <si>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</si>
  <si>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</si>
  <si>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</si>
  <si>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</si>
  <si>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</si>
  <si>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</si>
  <si>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</si>
  <si>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</si>
  <si>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</si>
  <si>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</si>
  <si>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</si>
  <si>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</si>
  <si>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</si>
  <si>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</si>
  <si>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</si>
  <si>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</si>
  <si>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</si>
  <si>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</si>
  <si>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</si>
  <si>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</si>
  <si>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</si>
  <si>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</si>
  <si>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</si>
  <si>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</si>
  <si>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</si>
  <si>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</si>
  <si>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</si>
  <si>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</si>
  <si>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</si>
  <si>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</si>
  <si>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</si>
  <si>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</si>
  <si>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</si>
  <si>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</si>
  <si>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</si>
  <si>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</si>
  <si>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</si>
  <si>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</si>
  <si>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</si>
  <si>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</si>
  <si>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</si>
  <si>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</si>
  <si>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</si>
  <si>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</si>
  <si>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</si>
  <si>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</si>
  <si>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</si>
  <si>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</si>
  <si>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</si>
  <si>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</si>
  <si>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</si>
  <si>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</si>
  <si>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</si>
  <si>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apoyo logistico de juzgamiento de apoyo en
actividades culturales y deportivas, en proyectos de impacto
regional y demas actividades realizadas desde bienestar
universitario.
Servicio de apoyo logistico de juzgamiento en las modalidades
deportivas:
- Baloncesto
- Voleibol
- Futsal
- Tennis de mesa
- Ajedrez
Nota: El presupuesto establecido para este proceso contempla
todos los costos, gravámenes, impuestos y demás que se
deriven de la prestación del servicio.</t>
  </si>
  <si>
    <t>Servicios de alquiler de sonido Intermedio Para ensamble
cultural y Festival de Tunas.
Montaje y funcionamiento de equipos de iluminación, sonido
para las artes escénicas, Sonido profesional para amplificar
grupos artísticos de hasta cinco (5) integrantes con un aforo
máximo para doscientas (200) personas que incluya:
- 4 Cabinas profesionales de 15', 450 Watts con sus respectivos
cables y bases
- 2 Retornos o monitores profesionales de 15', 450 Watts con sus
respectivos cables y bases
- 1 Consola de 12 canales con sus respectivos cables
- 8 Micrófonos con sus respectivos cables y bases
- 1 Computador
- Sonidista
• Servicio por Monto agotable.
• Ver anexo N° 01.
Nota: El presupuesto establecido para este proceso contempla
todos los costos, gravámenes, impuestos y demás que se
deriven de la prestación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</si>
</sst>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97.25" customHeight="1" x14ac:dyDescent="0.25">
      <c r="A14" s="27">
        <v>1</v>
      </c>
      <c r="B14" s="10" t="s">
        <v>82</v>
      </c>
      <c r="C14" s="13"/>
      <c r="D14" s="10">
        <v>49</v>
      </c>
      <c r="E14" s="14" t="s">
        <v>81</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03" customHeight="1" thickBot="1" x14ac:dyDescent="0.3">
      <c r="A15" s="27">
        <v>2</v>
      </c>
      <c r="B15" s="10" t="s">
        <v>83</v>
      </c>
      <c r="C15" s="13"/>
      <c r="D15" s="10">
        <v>2</v>
      </c>
      <c r="E15" s="14" t="s">
        <v>81</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1" t="s">
        <v>26</v>
      </c>
      <c r="B16" s="92"/>
      <c r="C16" s="92"/>
      <c r="D16" s="92"/>
      <c r="E16" s="92"/>
      <c r="F16" s="92"/>
      <c r="G16" s="92"/>
      <c r="H16" s="92"/>
      <c r="I16" s="92"/>
      <c r="J16" s="92"/>
      <c r="K16" s="92"/>
      <c r="L16" s="103" t="s">
        <v>27</v>
      </c>
      <c r="M16" s="104"/>
      <c r="N16" s="104"/>
      <c r="O16" s="36">
        <f>SUMIF(G:G,0%,L:L)+SUMIF(G:G,"",L:L)</f>
        <v>0</v>
      </c>
    </row>
    <row r="17" spans="1:17" s="9" customFormat="1" ht="39" customHeight="1" x14ac:dyDescent="0.25">
      <c r="A17" s="75" t="s">
        <v>78</v>
      </c>
      <c r="B17" s="76"/>
      <c r="C17" s="76"/>
      <c r="D17" s="76"/>
      <c r="E17" s="76"/>
      <c r="F17" s="76"/>
      <c r="G17" s="76"/>
      <c r="H17" s="76"/>
      <c r="I17" s="76"/>
      <c r="J17" s="76"/>
      <c r="K17" s="77"/>
      <c r="L17" s="97" t="s">
        <v>28</v>
      </c>
      <c r="M17" s="98"/>
      <c r="N17" s="98"/>
      <c r="O17" s="37">
        <f>SUMIF(G:G,5%,L:L)</f>
        <v>0</v>
      </c>
    </row>
    <row r="18" spans="1:17" s="9" customFormat="1" ht="30" customHeight="1" x14ac:dyDescent="0.25">
      <c r="A18" s="78"/>
      <c r="B18" s="79"/>
      <c r="C18" s="79"/>
      <c r="D18" s="79"/>
      <c r="E18" s="79"/>
      <c r="F18" s="79"/>
      <c r="G18" s="79"/>
      <c r="H18" s="79"/>
      <c r="I18" s="79"/>
      <c r="J18" s="79"/>
      <c r="K18" s="80"/>
      <c r="L18" s="97" t="s">
        <v>29</v>
      </c>
      <c r="M18" s="98"/>
      <c r="N18" s="98"/>
      <c r="O18" s="37">
        <f>SUMIF(G:G,19%,L:L)</f>
        <v>0</v>
      </c>
    </row>
    <row r="19" spans="1:17" s="9" customFormat="1" ht="30" customHeight="1" x14ac:dyDescent="0.25">
      <c r="A19" s="78"/>
      <c r="B19" s="79"/>
      <c r="C19" s="79"/>
      <c r="D19" s="79"/>
      <c r="E19" s="79"/>
      <c r="F19" s="79"/>
      <c r="G19" s="79"/>
      <c r="H19" s="79"/>
      <c r="I19" s="79"/>
      <c r="J19" s="79"/>
      <c r="K19" s="80"/>
      <c r="L19" s="99" t="s">
        <v>22</v>
      </c>
      <c r="M19" s="100"/>
      <c r="N19" s="100"/>
      <c r="O19" s="38">
        <f>SUM(O16:O18)</f>
        <v>0</v>
      </c>
    </row>
    <row r="20" spans="1:17" s="9" customFormat="1" ht="30" customHeight="1" x14ac:dyDescent="0.25">
      <c r="A20" s="78"/>
      <c r="B20" s="79"/>
      <c r="C20" s="79"/>
      <c r="D20" s="79"/>
      <c r="E20" s="79"/>
      <c r="F20" s="79"/>
      <c r="G20" s="79"/>
      <c r="H20" s="79"/>
      <c r="I20" s="79"/>
      <c r="J20" s="79"/>
      <c r="K20" s="80"/>
      <c r="L20" s="101" t="s">
        <v>30</v>
      </c>
      <c r="M20" s="102"/>
      <c r="N20" s="102"/>
      <c r="O20" s="39">
        <f>SUMIF(G:G,5%,M:M)</f>
        <v>0</v>
      </c>
    </row>
    <row r="21" spans="1:17" s="9" customFormat="1" ht="30" customHeight="1" x14ac:dyDescent="0.25">
      <c r="A21" s="78"/>
      <c r="B21" s="79"/>
      <c r="C21" s="79"/>
      <c r="D21" s="79"/>
      <c r="E21" s="79"/>
      <c r="F21" s="79"/>
      <c r="G21" s="79"/>
      <c r="H21" s="79"/>
      <c r="I21" s="79"/>
      <c r="J21" s="79"/>
      <c r="K21" s="80"/>
      <c r="L21" s="101" t="s">
        <v>31</v>
      </c>
      <c r="M21" s="102"/>
      <c r="N21" s="102"/>
      <c r="O21" s="39">
        <f>SUMIF(G:G,19%,M:M)</f>
        <v>0</v>
      </c>
    </row>
    <row r="22" spans="1:17" s="9" customFormat="1" ht="30" customHeight="1" x14ac:dyDescent="0.25">
      <c r="A22" s="78"/>
      <c r="B22" s="79"/>
      <c r="C22" s="79"/>
      <c r="D22" s="79"/>
      <c r="E22" s="79"/>
      <c r="F22" s="79"/>
      <c r="G22" s="79"/>
      <c r="H22" s="79"/>
      <c r="I22" s="79"/>
      <c r="J22" s="79"/>
      <c r="K22" s="80"/>
      <c r="L22" s="99" t="s">
        <v>32</v>
      </c>
      <c r="M22" s="100"/>
      <c r="N22" s="100"/>
      <c r="O22" s="38">
        <f>SUM(O20:O21)</f>
        <v>0</v>
      </c>
    </row>
    <row r="23" spans="1:17" s="9" customFormat="1" ht="30" customHeight="1" x14ac:dyDescent="0.25">
      <c r="A23" s="78"/>
      <c r="B23" s="79"/>
      <c r="C23" s="79"/>
      <c r="D23" s="79"/>
      <c r="E23" s="79"/>
      <c r="F23" s="79"/>
      <c r="G23" s="79"/>
      <c r="H23" s="79"/>
      <c r="I23" s="79"/>
      <c r="J23" s="79"/>
      <c r="K23" s="80"/>
      <c r="L23" s="97" t="s">
        <v>33</v>
      </c>
      <c r="M23" s="98"/>
      <c r="N23" s="98"/>
      <c r="O23" s="37">
        <f>SUMIF(I:I,8%,N:N)</f>
        <v>0</v>
      </c>
    </row>
    <row r="24" spans="1:17" s="9" customFormat="1" ht="37.5" customHeight="1" x14ac:dyDescent="0.25">
      <c r="A24" s="78"/>
      <c r="B24" s="79"/>
      <c r="C24" s="79"/>
      <c r="D24" s="79"/>
      <c r="E24" s="79"/>
      <c r="F24" s="79"/>
      <c r="G24" s="79"/>
      <c r="H24" s="79"/>
      <c r="I24" s="79"/>
      <c r="J24" s="79"/>
      <c r="K24" s="80"/>
      <c r="L24" s="95" t="s">
        <v>34</v>
      </c>
      <c r="M24" s="96"/>
      <c r="N24" s="96"/>
      <c r="O24" s="38">
        <f>SUM(O23)</f>
        <v>0</v>
      </c>
    </row>
    <row r="25" spans="1:17" s="9" customFormat="1" ht="32.25" customHeight="1" thickBot="1" x14ac:dyDescent="0.3">
      <c r="A25" s="81"/>
      <c r="B25" s="82"/>
      <c r="C25" s="82"/>
      <c r="D25" s="82"/>
      <c r="E25" s="82"/>
      <c r="F25" s="82"/>
      <c r="G25" s="82"/>
      <c r="H25" s="82"/>
      <c r="I25" s="82"/>
      <c r="J25" s="82"/>
      <c r="K25" s="83"/>
      <c r="L25" s="93" t="s">
        <v>35</v>
      </c>
      <c r="M25" s="94"/>
      <c r="N25" s="94"/>
      <c r="O25" s="40">
        <f>+O19+O22+O24</f>
        <v>0</v>
      </c>
    </row>
    <row r="27" spans="1:17" ht="50.1" customHeight="1" thickBot="1" x14ac:dyDescent="0.3">
      <c r="B27" s="84"/>
      <c r="C27" s="84"/>
    </row>
    <row r="28" spans="1:17" x14ac:dyDescent="0.25">
      <c r="B28" s="62" t="s">
        <v>36</v>
      </c>
      <c r="C28" s="62"/>
    </row>
    <row r="29" spans="1:17" ht="15" customHeight="1" x14ac:dyDescent="0.25">
      <c r="M29" s="42"/>
      <c r="N29" s="43"/>
      <c r="O29" s="44"/>
    </row>
    <row r="30" spans="1:17" ht="15.75" customHeight="1" x14ac:dyDescent="0.25">
      <c r="M30" s="42"/>
      <c r="N30" s="43"/>
      <c r="O30" s="44"/>
    </row>
    <row r="31" spans="1:17" ht="15" customHeight="1" x14ac:dyDescent="0.25">
      <c r="A31" s="11" t="s">
        <v>37</v>
      </c>
      <c r="M31" s="42"/>
      <c r="N31" s="43"/>
      <c r="O31" s="44"/>
    </row>
    <row r="32" spans="1:17" x14ac:dyDescent="0.25">
      <c r="A32" s="61" t="s">
        <v>38</v>
      </c>
      <c r="B32" s="61"/>
      <c r="C32" s="61"/>
      <c r="D32" s="61"/>
      <c r="E32" s="61"/>
      <c r="F32" s="61"/>
      <c r="G32" s="61"/>
      <c r="H32" s="61"/>
      <c r="I32" s="61"/>
      <c r="J32" s="61"/>
      <c r="K32" s="61"/>
      <c r="L32" s="61"/>
      <c r="M32" s="61"/>
      <c r="N32" s="61"/>
      <c r="O32" s="61"/>
      <c r="P32" s="2"/>
      <c r="Q32" s="2"/>
    </row>
    <row r="33" spans="1:17" ht="15" customHeight="1" x14ac:dyDescent="0.25">
      <c r="A33" s="60" t="s">
        <v>39</v>
      </c>
      <c r="B33" s="60"/>
      <c r="C33" s="60"/>
      <c r="D33" s="60"/>
      <c r="E33" s="60"/>
      <c r="F33" s="60"/>
      <c r="G33" s="60"/>
      <c r="H33" s="60"/>
      <c r="I33" s="60"/>
      <c r="J33" s="60"/>
      <c r="K33" s="60"/>
      <c r="L33" s="60"/>
      <c r="M33" s="60"/>
      <c r="N33" s="60"/>
      <c r="O33" s="60"/>
      <c r="P33" s="41"/>
      <c r="Q33" s="41"/>
    </row>
    <row r="34" spans="1:17" x14ac:dyDescent="0.25">
      <c r="A34" s="59" t="s">
        <v>40</v>
      </c>
      <c r="B34" s="59"/>
      <c r="C34" s="59"/>
      <c r="D34" s="59"/>
      <c r="E34" s="59"/>
      <c r="F34" s="59"/>
      <c r="G34" s="59"/>
      <c r="H34" s="59"/>
      <c r="I34" s="59"/>
      <c r="J34" s="59"/>
      <c r="K34" s="59"/>
      <c r="L34" s="59"/>
      <c r="M34" s="59"/>
      <c r="N34" s="59"/>
      <c r="O34" s="59"/>
      <c r="P34" s="5"/>
      <c r="Q34" s="5"/>
    </row>
    <row r="35" spans="1:17" x14ac:dyDescent="0.25">
      <c r="A35" s="59" t="s">
        <v>41</v>
      </c>
      <c r="B35" s="59"/>
      <c r="C35" s="59"/>
      <c r="D35" s="59"/>
      <c r="E35" s="59"/>
      <c r="F35" s="59"/>
      <c r="G35" s="59"/>
      <c r="H35" s="59"/>
      <c r="I35" s="59"/>
      <c r="J35" s="59"/>
      <c r="K35" s="59"/>
      <c r="L35" s="59"/>
      <c r="M35" s="59"/>
      <c r="N35" s="59"/>
      <c r="O35" s="5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ITQZs8JyXAV0RFOKIZlMlerHEbXxFxTogyMnvBu453awEOfqw/4YPbvCq07nDIC+VqDZqj5aUpQK3cdnGHdAGg==" saltValue="N2TwmiAoWhtzpbpW9jDvDw==" spinCount="100000" sheet="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2025-04-04T22:46:13Z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