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3995" windowHeight="1185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7" i="7"/>
  <c r="L14" i="7"/>
  <c r="M14" i="7" s="1"/>
  <c r="O21" i="7" s="1"/>
  <c r="J14" i="7"/>
  <c r="H14" i="7"/>
  <c r="O18" i="7" l="1"/>
  <c r="K15" i="7"/>
  <c r="N15" i="7"/>
  <c r="O15" i="7" s="1"/>
  <c r="O16" i="7"/>
  <c r="K14" i="7"/>
  <c r="O22" i="7"/>
  <c r="N14" i="7"/>
  <c r="O14" i="7" s="1"/>
  <c r="O19" i="7" l="1"/>
  <c r="O23" i="7"/>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<sst xmlns="http://schemas.openxmlformats.org/spreadsheetml/2006/main" count="100" uniqueCount="84">
  <si>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</si>
  <si>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</si>
  <si>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</si>
  <si>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</si>
  <si>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</si>
  <si>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</si>
  <si>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</si>
  <si>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</si>
  <si>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</si>
  <si>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</si>
  <si>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</si>
  <si>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</si>
  <si>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</si>
  <si>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</si>
  <si>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</si>
  <si>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</si>
  <si>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</si>
  <si>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</si>
  <si>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</si>
  <si>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</si>
  <si>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</si>
  <si>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</si>
  <si>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</si>
  <si>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</si>
  <si>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</si>
  <si>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</si>
  <si>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</si>
  <si>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</si>
  <si>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</si>
  <si>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</si>
  <si>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</si>
  <si>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</si>
  <si>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</si>
  <si>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</si>
  <si>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</si>
  <si>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</si>
  <si>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</si>
  <si>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</si>
  <si>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</si>
  <si>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</si>
  <si>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</si>
  <si>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</si>
  <si>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</si>
  <si>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</si>
  <si>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</si>
  <si>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</si>
  <si>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</si>
  <si>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</si>
  <si>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</si>
  <si>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</si>
  <si>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</si>
  <si>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</si>
  <si>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</si>
  <si>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</si>
  <si>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</si>
  <si>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</si>
  <si>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</si>
  <si>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</si>
  <si>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</si>
  <si>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</si>
  <si>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</si>
  <si>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</si>
  <si>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</si>
  <si>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</si>
  <si>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</si>
  <si>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</si>
  <si>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</si>
  <si>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</si>
  <si>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</si>
  <si>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</si>
  <si>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</si>
  <si>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</si>
  <si>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</si>
  <si>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</si>
  <si>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</si>
  <si>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</si>
  <si>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</si>
  <si>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</si>
  <si>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</si>
  <si>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</si>
  <si>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</si>
  <si>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</si>
  <si>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apoyo logistico de juzgamiento de apoyo en
actividades culturales y deportivas, en proyectos de impacto
regional y demas actividades realizadas desde bienestar
universitario.
Servicio de apoyo logistico de juzgamiento en las modalidades
deportivas:
- Baloncesto
- Voleibol
- Futsal
- Tennis de mesa
- Ajedrez
Nota: El presupuesto establecido para este proceso contempla
todos los costos, gravámenes, impuestos y demás que se
deriven de la prestación del servicio.</t>
  </si>
  <si>
    <t>Servicios de alquiler de sonido Intermedio Para ensamble
cultural y Festival de Tunas.
Montaje y funcionamiento de equipos de iluminación, sonido
para las artes escénicas, Sonido profesional para amplificar
grupos artísticos de hasta cinco (5) integrantes con un aforo
máximo para doscientas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
- Sonidista
Nota: El presupuesto establecido para este proceso contempla
todos los costos, gravámenes, impuestos y demás que se
deriven de la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</si>
</sst>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0"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7.25" customHeight="1" x14ac:dyDescent="0.25">
      <c r="A14" s="27">
        <v>1</v>
      </c>
      <c r="B14" s="10" t="s">
        <v>82</v>
      </c>
      <c r="C14" s="13"/>
      <c r="D14" s="10">
        <v>49</v>
      </c>
      <c r="E14" s="14" t="s">
        <v>81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03" customHeight="1" thickBot="1" x14ac:dyDescent="0.3">
      <c r="A15" s="27">
        <v>2</v>
      </c>
      <c r="B15" s="10" t="s">
        <v>83</v>
      </c>
      <c r="C15" s="13"/>
      <c r="D15" s="10">
        <v>2</v>
      </c>
      <c r="E15" s="14" t="s">
        <v>81</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65" t="s">
        <v>27</v>
      </c>
      <c r="M16" s="66"/>
      <c r="N16" s="66"/>
      <c r="O16" s="36">
        <f>SUMIF(G:G,0%,L:L)+SUMIF(G:G,"",L:L)</f>
        <v>0</v>
      </c>
    </row>
    <row r="17" spans="1:17" s="9" customFormat="1" ht="39" customHeight="1" x14ac:dyDescent="0.25">
      <c r="A17" s="71" t="s">
        <v>78</v>
      </c>
      <c r="B17" s="72"/>
      <c r="C17" s="72"/>
      <c r="D17" s="72"/>
      <c r="E17" s="72"/>
      <c r="F17" s="72"/>
      <c r="G17" s="72"/>
      <c r="H17" s="72"/>
      <c r="I17" s="72"/>
      <c r="J17" s="72"/>
      <c r="K17" s="73"/>
      <c r="L17" s="63" t="s">
        <v>28</v>
      </c>
      <c r="M17" s="64"/>
      <c r="N17" s="64"/>
      <c r="O17" s="37">
        <f>SUMIF(G:G,5%,L:L)</f>
        <v>0</v>
      </c>
    </row>
    <row r="18" spans="1:17" s="9" customFormat="1" ht="30" customHeight="1" x14ac:dyDescent="0.25">
      <c r="A18" s="74"/>
      <c r="B18" s="75"/>
      <c r="C18" s="75"/>
      <c r="D18" s="75"/>
      <c r="E18" s="75"/>
      <c r="F18" s="75"/>
      <c r="G18" s="75"/>
      <c r="H18" s="75"/>
      <c r="I18" s="75"/>
      <c r="J18" s="75"/>
      <c r="K18" s="76"/>
      <c r="L18" s="63" t="s">
        <v>29</v>
      </c>
      <c r="M18" s="64"/>
      <c r="N18" s="64"/>
      <c r="O18" s="37">
        <f>SUMIF(G:G,19%,L:L)</f>
        <v>0</v>
      </c>
    </row>
    <row r="19" spans="1:17" s="9" customFormat="1" ht="30" customHeight="1" x14ac:dyDescent="0.25">
      <c r="A19" s="74"/>
      <c r="B19" s="75"/>
      <c r="C19" s="75"/>
      <c r="D19" s="75"/>
      <c r="E19" s="75"/>
      <c r="F19" s="75"/>
      <c r="G19" s="75"/>
      <c r="H19" s="75"/>
      <c r="I19" s="75"/>
      <c r="J19" s="75"/>
      <c r="K19" s="76"/>
      <c r="L19" s="61" t="s">
        <v>22</v>
      </c>
      <c r="M19" s="62"/>
      <c r="N19" s="62"/>
      <c r="O19" s="38">
        <f>SUM(O16:O18)</f>
        <v>0</v>
      </c>
    </row>
    <row r="20" spans="1:17" s="9" customFormat="1" ht="30" customHeight="1" x14ac:dyDescent="0.25">
      <c r="A20" s="74"/>
      <c r="B20" s="75"/>
      <c r="C20" s="75"/>
      <c r="D20" s="75"/>
      <c r="E20" s="75"/>
      <c r="F20" s="75"/>
      <c r="G20" s="75"/>
      <c r="H20" s="75"/>
      <c r="I20" s="75"/>
      <c r="J20" s="75"/>
      <c r="K20" s="76"/>
      <c r="L20" s="59" t="s">
        <v>30</v>
      </c>
      <c r="M20" s="60"/>
      <c r="N20" s="60"/>
      <c r="O20" s="39">
        <f>SUMIF(G:G,5%,M:M)</f>
        <v>0</v>
      </c>
    </row>
    <row r="21" spans="1:17" s="9" customFormat="1" ht="30" customHeight="1" x14ac:dyDescent="0.25">
      <c r="A21" s="74"/>
      <c r="B21" s="75"/>
      <c r="C21" s="75"/>
      <c r="D21" s="75"/>
      <c r="E21" s="75"/>
      <c r="F21" s="75"/>
      <c r="G21" s="75"/>
      <c r="H21" s="75"/>
      <c r="I21" s="75"/>
      <c r="J21" s="75"/>
      <c r="K21" s="76"/>
      <c r="L21" s="59" t="s">
        <v>31</v>
      </c>
      <c r="M21" s="60"/>
      <c r="N21" s="60"/>
      <c r="O21" s="39">
        <f>SUMIF(G:G,19%,M:M)</f>
        <v>0</v>
      </c>
    </row>
    <row r="22" spans="1:17" s="9" customFormat="1" ht="30" customHeight="1" x14ac:dyDescent="0.25">
      <c r="A22" s="74"/>
      <c r="B22" s="75"/>
      <c r="C22" s="75"/>
      <c r="D22" s="75"/>
      <c r="E22" s="75"/>
      <c r="F22" s="75"/>
      <c r="G22" s="75"/>
      <c r="H22" s="75"/>
      <c r="I22" s="75"/>
      <c r="J22" s="75"/>
      <c r="K22" s="76"/>
      <c r="L22" s="61" t="s">
        <v>32</v>
      </c>
      <c r="M22" s="62"/>
      <c r="N22" s="62"/>
      <c r="O22" s="38">
        <f>SUM(O20:O21)</f>
        <v>0</v>
      </c>
    </row>
    <row r="23" spans="1:17" s="9" customFormat="1" ht="30" customHeight="1" x14ac:dyDescent="0.25">
      <c r="A23" s="74"/>
      <c r="B23" s="75"/>
      <c r="C23" s="75"/>
      <c r="D23" s="75"/>
      <c r="E23" s="75"/>
      <c r="F23" s="75"/>
      <c r="G23" s="75"/>
      <c r="H23" s="75"/>
      <c r="I23" s="75"/>
      <c r="J23" s="75"/>
      <c r="K23" s="76"/>
      <c r="L23" s="63" t="s">
        <v>33</v>
      </c>
      <c r="M23" s="64"/>
      <c r="N23" s="64"/>
      <c r="O23" s="37">
        <f>SUMIF(I:I,8%,N:N)</f>
        <v>0</v>
      </c>
    </row>
    <row r="24" spans="1:17" s="9" customFormat="1" ht="37.5" customHeight="1" x14ac:dyDescent="0.25">
      <c r="A24" s="74"/>
      <c r="B24" s="75"/>
      <c r="C24" s="75"/>
      <c r="D24" s="75"/>
      <c r="E24" s="75"/>
      <c r="F24" s="75"/>
      <c r="G24" s="75"/>
      <c r="H24" s="75"/>
      <c r="I24" s="75"/>
      <c r="J24" s="75"/>
      <c r="K24" s="76"/>
      <c r="L24" s="69" t="s">
        <v>34</v>
      </c>
      <c r="M24" s="70"/>
      <c r="N24" s="70"/>
      <c r="O24" s="38">
        <f>SUM(O23)</f>
        <v>0</v>
      </c>
    </row>
    <row r="25" spans="1:17" s="9" customFormat="1" ht="32.25" customHeight="1" thickBot="1" x14ac:dyDescent="0.3">
      <c r="A25" s="77"/>
      <c r="B25" s="78"/>
      <c r="C25" s="78"/>
      <c r="D25" s="78"/>
      <c r="E25" s="78"/>
      <c r="F25" s="78"/>
      <c r="G25" s="78"/>
      <c r="H25" s="78"/>
      <c r="I25" s="78"/>
      <c r="J25" s="78"/>
      <c r="K25" s="79"/>
      <c r="L25" s="67" t="s">
        <v>35</v>
      </c>
      <c r="M25" s="68"/>
      <c r="N25" s="68"/>
      <c r="O25" s="40">
        <f>+O19+O22+O24</f>
        <v>0</v>
      </c>
    </row>
    <row r="27" spans="1:17" ht="50.1" customHeight="1" thickBot="1" x14ac:dyDescent="0.3">
      <c r="B27" s="83"/>
      <c r="C27" s="83"/>
    </row>
    <row r="28" spans="1:17" x14ac:dyDescent="0.25">
      <c r="B28" s="104" t="s">
        <v>36</v>
      </c>
      <c r="C28" s="104"/>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41"/>
      <c r="Q33" s="41"/>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kY+zKGWWTLuxVqXVbZGp/CFsGRAX/oA9GsMNoNUbdrM7wLtMOh2GT962HNcXXg/d2JvpKYlalzvCXIIIjmoTdg==" saltValue="xUN4lCcUcLPWF0Z0KJPMDw==" spinCount="100000" sheet="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cp:lastPrinted>2024-07-22T22:04:40Z</cp:lastPrinted>
  <dcterms:created xsi:type="dcterms:W3CDTF">2017-04-28T13:22:52Z</dcterms:created>
  <dcterms:modified xsi:type="dcterms:W3CDTF">2025-04-07T21:15:40Z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