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YPAOLALEON\Downloads\"/>
    </mc:Choice>
  </mc:AlternateContent>
  <workbookProtection workbookAlgorithmName="SHA-512" workbookHashValue="KZAX7bspdCTVmGWJJmAoRKMZg5nV9R2r84aSWhttUgR2SSWTzgyZsgckOpwY6WJifbfwwLxZduhV+dhzYjkvQw==" workbookSaltValue="9mIs0mFZHcTUVTFAqO5xxg==" workbookSpinCount="100000" lockStructure="1"/>
  <bookViews>
    <workbookView xWindow="0" yWindow="0" windowWidth="14745" windowHeight="10875" tabRatio="876"/>
  </bookViews>
  <sheets>
    <sheet name="Bienes y Servicios" sheetId="7" r:id="rId1"/>
    <sheet name="Cálculos" sheetId="2" state="hidden" r:id="rId2"/>
  </sheets>
  <definedNames>
    <definedName name="_xlnm.Print_Area" localSheetId="0">'Bienes y Servicios'!$A$1:$O$50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15" i="7"/>
  <c r="J15" i="7"/>
  <c r="L15" i="7"/>
  <c r="M15" i="7" s="1"/>
  <c r="O32" i="7"/>
  <c r="O35" i="7" s="1"/>
  <c r="L14" i="7"/>
  <c r="M14" i="7" s="1"/>
  <c r="J14" i="7"/>
  <c r="O33" i="7" l="1"/>
  <c r="O36" i="7" s="1"/>
  <c r="O37" i="7" s="1"/>
  <c r="M21" i="7"/>
  <c r="O21" i="7" s="1"/>
  <c r="M22" i="7"/>
  <c r="O22" i="7" s="1"/>
  <c r="K30" i="7"/>
  <c r="K21" i="7"/>
  <c r="K19" i="7"/>
  <c r="N18" i="7"/>
  <c r="O18" i="7" s="1"/>
  <c r="K24" i="7"/>
  <c r="K27"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30" i="7"/>
  <c r="O30" i="7" s="1"/>
  <c r="N16" i="7"/>
  <c r="O16" i="7" s="1"/>
  <c r="N19" i="7"/>
  <c r="O19" i="7" s="1"/>
  <c r="N24" i="7"/>
  <c r="O24" i="7" s="1"/>
  <c r="N15" i="7"/>
  <c r="O15" i="7" s="1"/>
  <c r="O31" i="7"/>
  <c r="K14" i="7"/>
  <c r="O38" i="7"/>
  <c r="O39" i="7" s="1"/>
  <c r="N14" i="7"/>
  <c r="O14" i="7" s="1"/>
  <c r="O34" i="7" l="1"/>
  <c r="O40" i="7"/>
</calcChain>
</file>

<file path=xl/sharedStrings.xml><?xml version="1.0" encoding="utf-8"?>
<sst xmlns="http://schemas.openxmlformats.org/spreadsheetml/2006/main" count="84" uniqueCount="67">
  <si>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</si>
  <si>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</si>
  <si>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</si>
  <si>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</si>
  <si>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</si>
  <si>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</si>
  <si>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</si>
  <si>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</si>
  <si>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</si>
  <si>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</si>
  <si>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</si>
  <si>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</si>
  <si>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</si>
  <si>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</si>
  <si>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</si>
  <si>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</si>
  <si>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</si>
  <si>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</si>
  <si>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</si>
  <si>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</si>
  <si>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</si>
  <si>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</si>
  <si>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</si>
  <si>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</si>
  <si>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</si>
  <si>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</si>
  <si>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</si>
  <si>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</si>
  <si>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</si>
  <si>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</si>
  <si>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</si>
  <si>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</si>
  <si>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</si>
  <si>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</si>
  <si>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</si>
  <si>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</si>
  <si>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</si>
  <si>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</si>
  <si>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</si>
  <si>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</si>
  <si>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</si>
  <si>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</si>
  <si>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</si>
  <si>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</si>
  <si>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</si>
  <si>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</si>
  <si>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</si>
  <si>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</si>
  <si>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Prestación del servicio de mantenimiento correctivo, el cual
incluye el revision e instalación de los repuestos necesarios para
los equipos especificados en los ítems previamente listados.
Valor total del servicio: $6.000.000 m/cte. (IVA incluido).</t>
  </si>
  <si>
    <t>SHINDAIWA Ref B530, el cual consiste en:
Placas: 49611 y 6726
- Revisión GeneralDescarbonadaRevisión y Cambio de
BujíaRevisión y Cambio de FiltrosRevisión de CarburadorRevisión y Sincronización MotorRevisión y engrase Transmisión</t>
  </si>
  <si>
    <t>Mantenimiento preventivo de 2 (dos) Cortasetos Marca STIHL
FC450 consiste en:
- Revisión General
- Revisión y Cambio de Bujía
- Revisión y Cambio de Filtros
- Revisión de Carburador
- Revisión y sincronización Motor
- Revisión y engrase Transmisión
- Revisión y Ajuste de Cuchilla</t>
  </si>
  <si>
    <t>Mantenimiento preventivo de 1 CORTASETOS MARCA
SHIDAIWA consiste en:
- Revisión y cambio filtro de aire, filtro de combustible, bujía y  empaques del carburador
- Revisión y calibración del motor
- Engrase</t>
  </si>
  <si>
    <t>Mantenimiento preventivo de CORTACESPED MARCA
ALTERNAN consiste en:
Placa: 67196
- Revisión y cambio filtro de aire, filtro de combustible y bujía
- Revisión y cambio cuchillas y correas
- Revisión y calibración de motor
- Engrase</t>
  </si>
  <si>
    <t>Mantenimiento preventivo de BRILLADORA INDUSTRIAL
consiste en:
- Revisión de voltaje, velocidad del cepillo, transmisión, nivel sonoro y ruedas
- Revisión y calibración</t>
  </si>
  <si>
    <t>Mantenimiento preventivo de HIDROLAVADORA BLACK +
DECKER consiste en:
Placa: 59402
- Revisión de manguera, presión, conexiones y swichs de encendido
- Revisión y calibración.</t>
  </si>
  <si>
    <t>Mantenimiento preventivo GUADAÑADORA MARCA
SHINDAIWA REF BS45
placa: 45742
- Revisión y cambio de filtros
- Revisión y cambio de bujía
- Revisión del carburador y cambio de empaques
- Ajuste de Piezas
- Sincronización
- Engrase
- Descarbonada</t>
  </si>
  <si>
    <t>Mantenimiento preventivo GUADAÑADORA MARCA TOYAMA
REFF TBC34XR
Placa: 5000007
- Revisión y cambio de filtros
- Revisión y cambio de bujía
- Revisión del carburador y cambio de empaques
- Ajuste de Piezas
- Sincronización
- Descarbonada
- Engrase</t>
  </si>
  <si>
    <t>Mantenimiento preventivo GUADAÑADORA MARCA TOYAMA
REFF TBC34XR
Placa: 5000008
- Revisión y cambio de filtros
- Revisión y cambio de bujía
- Revisión del carburador y cambio de empaques
- Ajuste de Piezas
- Sincronización
- Descarbonada
- Engrase</t>
  </si>
  <si>
    <t>Mantenimiento preventivo GUADAÑADORA MARCHA
SHINDAIWA REF B530
Placa: 69392
- Revisión y cambio de filtros
- Revisión y cambio de bujía
- Revisión del carburador y cambio de empaques
- Ajuste de Piezas
- Sincronización
- Descarbonada
- Engrase</t>
  </si>
  <si>
    <t>Mantenimiento preventivo de dos (2) AHOYADORAS MARCA
MONTEE REF MG52
- Revisión y ajuste de Piezas
- Sincronización y calibración
- Engrase</t>
  </si>
  <si>
    <t>Mantenimiento preventivo GUADAÑADORA MARCA CORMAG
REF BC520
Placa: 72713
- Revisión y cambio de filtros
- Revisión y cambio de bujía
- Revisión del carburador y cambio de empaques
- Ajuste de Piezas
- Sincronización
- Descarbonada
- Engrase</t>
  </si>
  <si>
    <t>Mantenimiento preventivo FUMIGADORA ESTACIONARIA
Placa: 5000006
- Revisión y cambio de empaquetaduras de la bomba
- Revisión del motor y cambio de aceite
- Revisión de la bomba y cambio de aceite
- Limpieza general
- Ajuste de Piezas
- Sincronización y calibración</t>
  </si>
  <si>
    <t>Mantenimiento preventivo MOTOSIERRA HURSQVARNA
Placa: 5000062
- Revisión y cambio de filtros
- Revisión y cambio de bujía
- Revisión y empaques de carburador
- Calibración y sincronización
- Ajuste de Piezas
- Limpieza y afiliación de cadena
- Engrase</t>
  </si>
  <si>
    <t>Mantenimiento preventivo MOTOCULTOR ALTERMAN
Placa: 5000010
- Revisión de motor y cambio de empaques
- Revisión del sistema de alimentación de combustible y cambio de filtros
- Revisión del comando de aceleración
- Engrase del equipo y de los accesorios
- Revisión del motor y cambio aceite
- Calibración
- Revisión de llantas</t>
  </si>
  <si>
    <t>Mantenimiento preventivo MOTOCULTOR ALTERMAN
Placa: 5000009
- Revisión de motor y cambio de empaques
- Revisión del sistema de alimentación de combustible y cambio de filtros
- Revisión del comando de aceleración
- Engrase del equipo y de los accesorios
- Revisión del motor y cambio aceite
- Calibración
- Revisión de llantas</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</si>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</sst>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tabSelected="1" view="pageBreakPreview" zoomScale="85" zoomScaleNormal="70" zoomScaleSheetLayoutView="85" zoomScalePageLayoutView="55" workbookViewId="0">
      <selection activeCell="F27" sqref="F27"/>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7" customFormat="1" ht="99" customHeight="1" x14ac:dyDescent="0.25">
      <c r="A14" s="46">
        <v>1</v>
      </c>
      <c r="B14" s="45" t="s">
        <v>49</v>
      </c>
      <c r="C14" s="11"/>
      <c r="D14" s="41"/>
      <c r="E14" s="42" t="s">
        <v>65</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7" customFormat="1" ht="141" customHeight="1" x14ac:dyDescent="0.25">
      <c r="A15" s="46">
        <v>2</v>
      </c>
      <c r="B15" s="45" t="s">
        <v>50</v>
      </c>
      <c r="C15" s="11"/>
      <c r="D15" s="41"/>
      <c r="E15" s="42" t="s">
        <v>65</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47" customFormat="1" ht="126.75" customHeight="1" x14ac:dyDescent="0.25">
      <c r="A16" s="46">
        <v>3</v>
      </c>
      <c r="B16" s="45" t="s">
        <v>51</v>
      </c>
      <c r="C16" s="11"/>
      <c r="D16" s="41"/>
      <c r="E16" s="42" t="s">
        <v>65</v>
      </c>
      <c r="F16" s="12"/>
      <c r="G16" s="10"/>
      <c r="H16" s="43">
        <f t="shared" ref="H16:H30" si="13">+ROUND(F16*G16,0)</f>
        <v>0</v>
      </c>
      <c r="I16" s="10"/>
      <c r="J16" s="43">
        <f t="shared" ref="J16:J30" si="14">ROUND(F16*I16,0)</f>
        <v>0</v>
      </c>
      <c r="K16" s="43">
        <f t="shared" ref="K16:K30" si="15">ROUND(F16+H16+J16,0)</f>
        <v>0</v>
      </c>
      <c r="L16" s="43">
        <f t="shared" ref="L16:L30" si="16">ROUND(F16*D16,0)</f>
        <v>0</v>
      </c>
      <c r="M16" s="43">
        <f t="shared" ref="M16:M30" si="17">ROUND(L16*G16,0)</f>
        <v>0</v>
      </c>
      <c r="N16" s="43">
        <f t="shared" ref="N16:N30" si="18">ROUND(L16*I16,0)</f>
        <v>0</v>
      </c>
      <c r="O16" s="44">
        <f t="shared" ref="O16:O30" si="19">ROUND(L16+N16+M16,0)</f>
        <v>0</v>
      </c>
    </row>
    <row r="17" spans="1:15" s="47" customFormat="1" ht="132" customHeight="1" x14ac:dyDescent="0.25">
      <c r="A17" s="46">
        <v>4</v>
      </c>
      <c r="B17" s="45" t="s">
        <v>52</v>
      </c>
      <c r="C17" s="11"/>
      <c r="D17" s="41"/>
      <c r="E17" s="42" t="s">
        <v>65</v>
      </c>
      <c r="F17" s="12"/>
      <c r="G17" s="10"/>
      <c r="H17" s="43">
        <f t="shared" si="13"/>
        <v>0</v>
      </c>
      <c r="I17" s="10"/>
      <c r="J17" s="43">
        <f t="shared" si="14"/>
        <v>0</v>
      </c>
      <c r="K17" s="43">
        <f t="shared" si="15"/>
        <v>0</v>
      </c>
      <c r="L17" s="43">
        <f t="shared" si="16"/>
        <v>0</v>
      </c>
      <c r="M17" s="43">
        <f t="shared" si="17"/>
        <v>0</v>
      </c>
      <c r="N17" s="43">
        <f t="shared" si="18"/>
        <v>0</v>
      </c>
      <c r="O17" s="44">
        <f t="shared" si="19"/>
        <v>0</v>
      </c>
    </row>
    <row r="18" spans="1:15" s="47" customFormat="1" ht="105" customHeight="1" x14ac:dyDescent="0.25">
      <c r="A18" s="46">
        <v>5</v>
      </c>
      <c r="B18" s="45" t="s">
        <v>53</v>
      </c>
      <c r="C18" s="11"/>
      <c r="D18" s="41"/>
      <c r="E18" s="42" t="s">
        <v>65</v>
      </c>
      <c r="F18" s="12"/>
      <c r="G18" s="10"/>
      <c r="H18" s="43">
        <f t="shared" si="13"/>
        <v>0</v>
      </c>
      <c r="I18" s="10"/>
      <c r="J18" s="43">
        <f t="shared" si="14"/>
        <v>0</v>
      </c>
      <c r="K18" s="43">
        <f t="shared" si="15"/>
        <v>0</v>
      </c>
      <c r="L18" s="43">
        <f t="shared" si="16"/>
        <v>0</v>
      </c>
      <c r="M18" s="43">
        <f t="shared" si="17"/>
        <v>0</v>
      </c>
      <c r="N18" s="43">
        <f t="shared" si="18"/>
        <v>0</v>
      </c>
      <c r="O18" s="44">
        <f t="shared" si="19"/>
        <v>0</v>
      </c>
    </row>
    <row r="19" spans="1:15" s="47" customFormat="1" ht="95.25" customHeight="1" x14ac:dyDescent="0.25">
      <c r="A19" s="46">
        <v>6</v>
      </c>
      <c r="B19" s="45" t="s">
        <v>54</v>
      </c>
      <c r="C19" s="11"/>
      <c r="D19" s="41"/>
      <c r="E19" s="42" t="s">
        <v>65</v>
      </c>
      <c r="F19" s="12"/>
      <c r="G19" s="10"/>
      <c r="H19" s="43">
        <f t="shared" si="13"/>
        <v>0</v>
      </c>
      <c r="I19" s="10"/>
      <c r="J19" s="43">
        <f t="shared" si="14"/>
        <v>0</v>
      </c>
      <c r="K19" s="43">
        <f t="shared" si="15"/>
        <v>0</v>
      </c>
      <c r="L19" s="43">
        <f t="shared" si="16"/>
        <v>0</v>
      </c>
      <c r="M19" s="43">
        <f t="shared" si="17"/>
        <v>0</v>
      </c>
      <c r="N19" s="43">
        <f t="shared" si="18"/>
        <v>0</v>
      </c>
      <c r="O19" s="44">
        <f t="shared" si="19"/>
        <v>0</v>
      </c>
    </row>
    <row r="20" spans="1:15" s="47" customFormat="1" ht="161.25" customHeight="1" x14ac:dyDescent="0.25">
      <c r="A20" s="46">
        <v>7</v>
      </c>
      <c r="B20" s="45" t="s">
        <v>55</v>
      </c>
      <c r="C20" s="11"/>
      <c r="D20" s="41"/>
      <c r="E20" s="42" t="s">
        <v>65</v>
      </c>
      <c r="F20" s="12"/>
      <c r="G20" s="10"/>
      <c r="H20" s="43">
        <f t="shared" si="13"/>
        <v>0</v>
      </c>
      <c r="I20" s="10"/>
      <c r="J20" s="43">
        <f t="shared" si="14"/>
        <v>0</v>
      </c>
      <c r="K20" s="43">
        <f t="shared" si="15"/>
        <v>0</v>
      </c>
      <c r="L20" s="43">
        <f t="shared" si="16"/>
        <v>0</v>
      </c>
      <c r="M20" s="43">
        <f t="shared" si="17"/>
        <v>0</v>
      </c>
      <c r="N20" s="43">
        <f t="shared" si="18"/>
        <v>0</v>
      </c>
      <c r="O20" s="44">
        <f t="shared" si="19"/>
        <v>0</v>
      </c>
    </row>
    <row r="21" spans="1:15" s="47" customFormat="1" ht="139.5" customHeight="1" x14ac:dyDescent="0.25">
      <c r="A21" s="46">
        <v>8</v>
      </c>
      <c r="B21" s="45" t="s">
        <v>56</v>
      </c>
      <c r="C21" s="11"/>
      <c r="D21" s="41"/>
      <c r="E21" s="42" t="s">
        <v>65</v>
      </c>
      <c r="F21" s="12"/>
      <c r="G21" s="10"/>
      <c r="H21" s="43">
        <f t="shared" si="13"/>
        <v>0</v>
      </c>
      <c r="I21" s="10"/>
      <c r="J21" s="43">
        <f t="shared" si="14"/>
        <v>0</v>
      </c>
      <c r="K21" s="43">
        <f t="shared" si="15"/>
        <v>0</v>
      </c>
      <c r="L21" s="43">
        <f t="shared" si="16"/>
        <v>0</v>
      </c>
      <c r="M21" s="43">
        <f t="shared" si="17"/>
        <v>0</v>
      </c>
      <c r="N21" s="43">
        <f t="shared" si="18"/>
        <v>0</v>
      </c>
      <c r="O21" s="44">
        <f t="shared" si="19"/>
        <v>0</v>
      </c>
    </row>
    <row r="22" spans="1:15" s="47" customFormat="1" ht="149.25" customHeight="1" x14ac:dyDescent="0.25">
      <c r="A22" s="46">
        <v>9</v>
      </c>
      <c r="B22" s="45" t="s">
        <v>57</v>
      </c>
      <c r="C22" s="11"/>
      <c r="D22" s="41"/>
      <c r="E22" s="42" t="s">
        <v>65</v>
      </c>
      <c r="F22" s="12"/>
      <c r="G22" s="10"/>
      <c r="H22" s="43">
        <f t="shared" si="13"/>
        <v>0</v>
      </c>
      <c r="I22" s="10"/>
      <c r="J22" s="43">
        <f t="shared" si="14"/>
        <v>0</v>
      </c>
      <c r="K22" s="43">
        <f t="shared" si="15"/>
        <v>0</v>
      </c>
      <c r="L22" s="43">
        <f t="shared" si="16"/>
        <v>0</v>
      </c>
      <c r="M22" s="43">
        <f t="shared" si="17"/>
        <v>0</v>
      </c>
      <c r="N22" s="43">
        <f t="shared" si="18"/>
        <v>0</v>
      </c>
      <c r="O22" s="44">
        <f t="shared" si="19"/>
        <v>0</v>
      </c>
    </row>
    <row r="23" spans="1:15" s="47" customFormat="1" ht="146.25" customHeight="1" x14ac:dyDescent="0.25">
      <c r="A23" s="46">
        <v>10</v>
      </c>
      <c r="B23" s="45" t="s">
        <v>58</v>
      </c>
      <c r="C23" s="11"/>
      <c r="D23" s="41"/>
      <c r="E23" s="42" t="s">
        <v>65</v>
      </c>
      <c r="F23" s="12"/>
      <c r="G23" s="10"/>
      <c r="H23" s="43">
        <f t="shared" si="13"/>
        <v>0</v>
      </c>
      <c r="I23" s="10"/>
      <c r="J23" s="43">
        <f t="shared" si="14"/>
        <v>0</v>
      </c>
      <c r="K23" s="43">
        <f t="shared" si="15"/>
        <v>0</v>
      </c>
      <c r="L23" s="43">
        <f t="shared" si="16"/>
        <v>0</v>
      </c>
      <c r="M23" s="43">
        <f t="shared" si="17"/>
        <v>0</v>
      </c>
      <c r="N23" s="43">
        <f t="shared" si="18"/>
        <v>0</v>
      </c>
      <c r="O23" s="44">
        <f t="shared" si="19"/>
        <v>0</v>
      </c>
    </row>
    <row r="24" spans="1:15" s="47" customFormat="1" ht="84" customHeight="1" x14ac:dyDescent="0.25">
      <c r="A24" s="46">
        <v>11</v>
      </c>
      <c r="B24" s="45" t="s">
        <v>59</v>
      </c>
      <c r="C24" s="11"/>
      <c r="D24" s="41"/>
      <c r="E24" s="42" t="s">
        <v>65</v>
      </c>
      <c r="F24" s="12"/>
      <c r="G24" s="10"/>
      <c r="H24" s="43">
        <f t="shared" si="13"/>
        <v>0</v>
      </c>
      <c r="I24" s="10"/>
      <c r="J24" s="43">
        <f t="shared" si="14"/>
        <v>0</v>
      </c>
      <c r="K24" s="43">
        <f t="shared" si="15"/>
        <v>0</v>
      </c>
      <c r="L24" s="43">
        <f t="shared" si="16"/>
        <v>0</v>
      </c>
      <c r="M24" s="43">
        <f t="shared" si="17"/>
        <v>0</v>
      </c>
      <c r="N24" s="43">
        <f t="shared" si="18"/>
        <v>0</v>
      </c>
      <c r="O24" s="44">
        <f t="shared" si="19"/>
        <v>0</v>
      </c>
    </row>
    <row r="25" spans="1:15" s="47" customFormat="1" ht="144" customHeight="1" x14ac:dyDescent="0.25">
      <c r="A25" s="46">
        <v>12</v>
      </c>
      <c r="B25" s="45" t="s">
        <v>60</v>
      </c>
      <c r="C25" s="11"/>
      <c r="D25" s="41"/>
      <c r="E25" s="42" t="s">
        <v>65</v>
      </c>
      <c r="F25" s="12"/>
      <c r="G25" s="10"/>
      <c r="H25" s="43">
        <f t="shared" si="13"/>
        <v>0</v>
      </c>
      <c r="I25" s="10"/>
      <c r="J25" s="43">
        <f t="shared" si="14"/>
        <v>0</v>
      </c>
      <c r="K25" s="43">
        <f t="shared" si="15"/>
        <v>0</v>
      </c>
      <c r="L25" s="43">
        <f t="shared" si="16"/>
        <v>0</v>
      </c>
      <c r="M25" s="43">
        <f t="shared" si="17"/>
        <v>0</v>
      </c>
      <c r="N25" s="43">
        <f t="shared" si="18"/>
        <v>0</v>
      </c>
      <c r="O25" s="44">
        <f t="shared" si="19"/>
        <v>0</v>
      </c>
    </row>
    <row r="26" spans="1:15" s="47" customFormat="1" ht="116.25" customHeight="1" x14ac:dyDescent="0.25">
      <c r="A26" s="46">
        <v>13</v>
      </c>
      <c r="B26" s="45" t="s">
        <v>61</v>
      </c>
      <c r="C26" s="11"/>
      <c r="D26" s="41"/>
      <c r="E26" s="42" t="s">
        <v>65</v>
      </c>
      <c r="F26" s="12"/>
      <c r="G26" s="10"/>
      <c r="H26" s="43">
        <f t="shared" si="13"/>
        <v>0</v>
      </c>
      <c r="I26" s="10"/>
      <c r="J26" s="43">
        <f t="shared" si="14"/>
        <v>0</v>
      </c>
      <c r="K26" s="43">
        <f t="shared" si="15"/>
        <v>0</v>
      </c>
      <c r="L26" s="43">
        <f t="shared" si="16"/>
        <v>0</v>
      </c>
      <c r="M26" s="43">
        <f t="shared" si="17"/>
        <v>0</v>
      </c>
      <c r="N26" s="43">
        <f t="shared" si="18"/>
        <v>0</v>
      </c>
      <c r="O26" s="44">
        <f t="shared" si="19"/>
        <v>0</v>
      </c>
    </row>
    <row r="27" spans="1:15" s="47" customFormat="1" ht="131.25" customHeight="1" x14ac:dyDescent="0.25">
      <c r="A27" s="46">
        <v>14</v>
      </c>
      <c r="B27" s="45" t="s">
        <v>62</v>
      </c>
      <c r="C27" s="11"/>
      <c r="D27" s="41"/>
      <c r="E27" s="42" t="s">
        <v>65</v>
      </c>
      <c r="F27" s="12"/>
      <c r="G27" s="10"/>
      <c r="H27" s="43">
        <f t="shared" si="13"/>
        <v>0</v>
      </c>
      <c r="I27" s="10"/>
      <c r="J27" s="43">
        <f t="shared" si="14"/>
        <v>0</v>
      </c>
      <c r="K27" s="43">
        <f t="shared" si="15"/>
        <v>0</v>
      </c>
      <c r="L27" s="43">
        <f t="shared" si="16"/>
        <v>0</v>
      </c>
      <c r="M27" s="43">
        <f t="shared" si="17"/>
        <v>0</v>
      </c>
      <c r="N27" s="43">
        <f t="shared" si="18"/>
        <v>0</v>
      </c>
      <c r="O27" s="44">
        <f t="shared" si="19"/>
        <v>0</v>
      </c>
    </row>
    <row r="28" spans="1:15" s="47" customFormat="1" ht="153.75" customHeight="1" x14ac:dyDescent="0.25">
      <c r="A28" s="46">
        <v>15</v>
      </c>
      <c r="B28" s="45" t="s">
        <v>63</v>
      </c>
      <c r="C28" s="11"/>
      <c r="D28" s="41"/>
      <c r="E28" s="42" t="s">
        <v>65</v>
      </c>
      <c r="F28" s="12"/>
      <c r="G28" s="10"/>
      <c r="H28" s="43">
        <f t="shared" si="13"/>
        <v>0</v>
      </c>
      <c r="I28" s="10"/>
      <c r="J28" s="43">
        <f t="shared" si="14"/>
        <v>0</v>
      </c>
      <c r="K28" s="43">
        <f t="shared" si="15"/>
        <v>0</v>
      </c>
      <c r="L28" s="43">
        <f t="shared" si="16"/>
        <v>0</v>
      </c>
      <c r="M28" s="43">
        <f t="shared" si="17"/>
        <v>0</v>
      </c>
      <c r="N28" s="43">
        <f t="shared" si="18"/>
        <v>0</v>
      </c>
      <c r="O28" s="44">
        <f t="shared" si="19"/>
        <v>0</v>
      </c>
    </row>
    <row r="29" spans="1:15" s="47" customFormat="1" ht="160.5" customHeight="1" x14ac:dyDescent="0.25">
      <c r="A29" s="46">
        <v>16</v>
      </c>
      <c r="B29" s="45" t="s">
        <v>64</v>
      </c>
      <c r="C29" s="11"/>
      <c r="D29" s="41"/>
      <c r="E29" s="42" t="s">
        <v>65</v>
      </c>
      <c r="F29" s="12"/>
      <c r="G29" s="10"/>
      <c r="H29" s="43">
        <f t="shared" si="13"/>
        <v>0</v>
      </c>
      <c r="I29" s="10"/>
      <c r="J29" s="43">
        <f t="shared" si="14"/>
        <v>0</v>
      </c>
      <c r="K29" s="43">
        <f t="shared" si="15"/>
        <v>0</v>
      </c>
      <c r="L29" s="43">
        <f t="shared" si="16"/>
        <v>0</v>
      </c>
      <c r="M29" s="43">
        <f t="shared" si="17"/>
        <v>0</v>
      </c>
      <c r="N29" s="43">
        <f t="shared" si="18"/>
        <v>0</v>
      </c>
      <c r="O29" s="44">
        <f t="shared" si="19"/>
        <v>0</v>
      </c>
    </row>
    <row r="30" spans="1:15" s="47" customFormat="1" ht="84" customHeight="1" thickBot="1" x14ac:dyDescent="0.3">
      <c r="A30" s="46">
        <v>17</v>
      </c>
      <c r="B30" s="45" t="s">
        <v>48</v>
      </c>
      <c r="C30" s="11"/>
      <c r="D30" s="41"/>
      <c r="E30" s="42" t="s">
        <v>66</v>
      </c>
      <c r="F30" s="12"/>
      <c r="G30" s="10"/>
      <c r="H30" s="43">
        <f t="shared" si="13"/>
        <v>0</v>
      </c>
      <c r="I30" s="10"/>
      <c r="J30" s="43">
        <f t="shared" si="14"/>
        <v>0</v>
      </c>
      <c r="K30" s="43">
        <f t="shared" si="15"/>
        <v>0</v>
      </c>
      <c r="L30" s="43">
        <f t="shared" si="16"/>
        <v>0</v>
      </c>
      <c r="M30" s="43">
        <f t="shared" si="17"/>
        <v>0</v>
      </c>
      <c r="N30" s="43">
        <f t="shared" si="18"/>
        <v>0</v>
      </c>
      <c r="O30" s="44">
        <f t="shared" si="19"/>
        <v>0</v>
      </c>
    </row>
    <row r="31" spans="1:15" s="8" customFormat="1" ht="42" customHeight="1" thickBot="1" x14ac:dyDescent="0.3">
      <c r="A31" s="83" t="s">
        <v>24</v>
      </c>
      <c r="B31" s="84"/>
      <c r="C31" s="84"/>
      <c r="D31" s="84"/>
      <c r="E31" s="84"/>
      <c r="F31" s="84"/>
      <c r="G31" s="84"/>
      <c r="H31" s="84"/>
      <c r="I31" s="84"/>
      <c r="J31" s="84"/>
      <c r="K31" s="84"/>
      <c r="L31" s="95" t="s">
        <v>25</v>
      </c>
      <c r="M31" s="96"/>
      <c r="N31" s="96"/>
      <c r="O31" s="32">
        <f>SUMIF(G:G,0%,L:L)+SUMIF(G:G,"",L:L)</f>
        <v>0</v>
      </c>
    </row>
    <row r="32" spans="1:15" s="8" customFormat="1" ht="39" customHeight="1" x14ac:dyDescent="0.25">
      <c r="A32" s="67" t="s">
        <v>43</v>
      </c>
      <c r="B32" s="68"/>
      <c r="C32" s="68"/>
      <c r="D32" s="68"/>
      <c r="E32" s="68"/>
      <c r="F32" s="68"/>
      <c r="G32" s="68"/>
      <c r="H32" s="68"/>
      <c r="I32" s="68"/>
      <c r="J32" s="68"/>
      <c r="K32" s="69"/>
      <c r="L32" s="89" t="s">
        <v>26</v>
      </c>
      <c r="M32" s="90"/>
      <c r="N32" s="90"/>
      <c r="O32" s="33">
        <f>SUMIF(G:G,5%,L:L)</f>
        <v>0</v>
      </c>
    </row>
    <row r="33" spans="1:17" s="8" customFormat="1" ht="30" customHeight="1" x14ac:dyDescent="0.25">
      <c r="A33" s="70"/>
      <c r="B33" s="71"/>
      <c r="C33" s="71"/>
      <c r="D33" s="71"/>
      <c r="E33" s="71"/>
      <c r="F33" s="71"/>
      <c r="G33" s="71"/>
      <c r="H33" s="71"/>
      <c r="I33" s="71"/>
      <c r="J33" s="71"/>
      <c r="K33" s="72"/>
      <c r="L33" s="89" t="s">
        <v>27</v>
      </c>
      <c r="M33" s="90"/>
      <c r="N33" s="90"/>
      <c r="O33" s="33">
        <f>SUMIF(G:G,19%,L:L)</f>
        <v>0</v>
      </c>
    </row>
    <row r="34" spans="1:17" s="8" customFormat="1" ht="30" customHeight="1" x14ac:dyDescent="0.25">
      <c r="A34" s="70"/>
      <c r="B34" s="71"/>
      <c r="C34" s="71"/>
      <c r="D34" s="71"/>
      <c r="E34" s="71"/>
      <c r="F34" s="71"/>
      <c r="G34" s="71"/>
      <c r="H34" s="71"/>
      <c r="I34" s="71"/>
      <c r="J34" s="71"/>
      <c r="K34" s="72"/>
      <c r="L34" s="91" t="s">
        <v>20</v>
      </c>
      <c r="M34" s="92"/>
      <c r="N34" s="92"/>
      <c r="O34" s="34">
        <f>SUM(O31:O33)</f>
        <v>0</v>
      </c>
    </row>
    <row r="35" spans="1:17" s="8" customFormat="1" ht="30" customHeight="1" x14ac:dyDescent="0.25">
      <c r="A35" s="70"/>
      <c r="B35" s="71"/>
      <c r="C35" s="71"/>
      <c r="D35" s="71"/>
      <c r="E35" s="71"/>
      <c r="F35" s="71"/>
      <c r="G35" s="71"/>
      <c r="H35" s="71"/>
      <c r="I35" s="71"/>
      <c r="J35" s="71"/>
      <c r="K35" s="72"/>
      <c r="L35" s="93" t="s">
        <v>28</v>
      </c>
      <c r="M35" s="94"/>
      <c r="N35" s="94"/>
      <c r="O35" s="35">
        <f>ROUND(O32*5%,0)</f>
        <v>0</v>
      </c>
    </row>
    <row r="36" spans="1:17" s="8" customFormat="1" ht="30" customHeight="1" x14ac:dyDescent="0.25">
      <c r="A36" s="70"/>
      <c r="B36" s="71"/>
      <c r="C36" s="71"/>
      <c r="D36" s="71"/>
      <c r="E36" s="71"/>
      <c r="F36" s="71"/>
      <c r="G36" s="71"/>
      <c r="H36" s="71"/>
      <c r="I36" s="71"/>
      <c r="J36" s="71"/>
      <c r="K36" s="72"/>
      <c r="L36" s="93" t="s">
        <v>29</v>
      </c>
      <c r="M36" s="94"/>
      <c r="N36" s="94"/>
      <c r="O36" s="33">
        <f>ROUND(O33*19%,0)</f>
        <v>0</v>
      </c>
    </row>
    <row r="37" spans="1:17" s="8" customFormat="1" ht="30" customHeight="1" x14ac:dyDescent="0.25">
      <c r="A37" s="70"/>
      <c r="B37" s="71"/>
      <c r="C37" s="71"/>
      <c r="D37" s="71"/>
      <c r="E37" s="71"/>
      <c r="F37" s="71"/>
      <c r="G37" s="71"/>
      <c r="H37" s="71"/>
      <c r="I37" s="71"/>
      <c r="J37" s="71"/>
      <c r="K37" s="72"/>
      <c r="L37" s="91" t="s">
        <v>30</v>
      </c>
      <c r="M37" s="92"/>
      <c r="N37" s="92"/>
      <c r="O37" s="34">
        <f>SUM(O35:O36)</f>
        <v>0</v>
      </c>
    </row>
    <row r="38" spans="1:17" s="8" customFormat="1" ht="30" customHeight="1" x14ac:dyDescent="0.25">
      <c r="A38" s="70"/>
      <c r="B38" s="71"/>
      <c r="C38" s="71"/>
      <c r="D38" s="71"/>
      <c r="E38" s="71"/>
      <c r="F38" s="71"/>
      <c r="G38" s="71"/>
      <c r="H38" s="71"/>
      <c r="I38" s="71"/>
      <c r="J38" s="71"/>
      <c r="K38" s="72"/>
      <c r="L38" s="89" t="s">
        <v>31</v>
      </c>
      <c r="M38" s="90"/>
      <c r="N38" s="90"/>
      <c r="O38" s="33">
        <f>SUMIF(I:I,8%,N:N)</f>
        <v>0</v>
      </c>
    </row>
    <row r="39" spans="1:17" s="8" customFormat="1" ht="37.5" customHeight="1" x14ac:dyDescent="0.25">
      <c r="A39" s="70"/>
      <c r="B39" s="71"/>
      <c r="C39" s="71"/>
      <c r="D39" s="71"/>
      <c r="E39" s="71"/>
      <c r="F39" s="71"/>
      <c r="G39" s="71"/>
      <c r="H39" s="71"/>
      <c r="I39" s="71"/>
      <c r="J39" s="71"/>
      <c r="K39" s="72"/>
      <c r="L39" s="87" t="s">
        <v>32</v>
      </c>
      <c r="M39" s="88"/>
      <c r="N39" s="88"/>
      <c r="O39" s="34">
        <f>SUM(O38)</f>
        <v>0</v>
      </c>
    </row>
    <row r="40" spans="1:17" s="8" customFormat="1" ht="32.25" customHeight="1" thickBot="1" x14ac:dyDescent="0.3">
      <c r="A40" s="73"/>
      <c r="B40" s="74"/>
      <c r="C40" s="74"/>
      <c r="D40" s="74"/>
      <c r="E40" s="74"/>
      <c r="F40" s="74"/>
      <c r="G40" s="74"/>
      <c r="H40" s="74"/>
      <c r="I40" s="74"/>
      <c r="J40" s="74"/>
      <c r="K40" s="75"/>
      <c r="L40" s="85" t="s">
        <v>33</v>
      </c>
      <c r="M40" s="86"/>
      <c r="N40" s="86"/>
      <c r="O40" s="36">
        <f>+O34+O37+O39</f>
        <v>0</v>
      </c>
    </row>
    <row r="42" spans="1:17" ht="50.1" customHeight="1" thickBot="1" x14ac:dyDescent="0.3">
      <c r="B42" s="76"/>
      <c r="C42" s="76"/>
    </row>
    <row r="43" spans="1:17" x14ac:dyDescent="0.25">
      <c r="B43" s="52" t="s">
        <v>34</v>
      </c>
      <c r="C43" s="52"/>
    </row>
    <row r="44" spans="1:17" ht="15" customHeight="1" x14ac:dyDescent="0.25">
      <c r="M44" s="38"/>
      <c r="N44" s="39"/>
      <c r="O44" s="40"/>
    </row>
    <row r="45" spans="1:17" ht="15.75" customHeight="1" x14ac:dyDescent="0.25">
      <c r="M45" s="38"/>
      <c r="N45" s="39"/>
      <c r="O45" s="40"/>
    </row>
    <row r="46" spans="1:17" ht="15" customHeight="1" x14ac:dyDescent="0.25">
      <c r="A46" s="9" t="s">
        <v>35</v>
      </c>
      <c r="M46" s="38"/>
      <c r="N46" s="39"/>
      <c r="O46" s="40"/>
    </row>
    <row r="47" spans="1:17" x14ac:dyDescent="0.25">
      <c r="A47" s="51"/>
      <c r="B47" s="51"/>
      <c r="C47" s="51"/>
      <c r="D47" s="51"/>
      <c r="E47" s="51"/>
      <c r="F47" s="51"/>
      <c r="G47" s="51"/>
      <c r="H47" s="51"/>
      <c r="I47" s="51"/>
      <c r="J47" s="51"/>
      <c r="K47" s="51"/>
      <c r="L47" s="51"/>
      <c r="M47" s="51"/>
      <c r="N47" s="51"/>
      <c r="O47" s="51"/>
      <c r="P47" s="1"/>
      <c r="Q47" s="1"/>
    </row>
    <row r="48" spans="1:17" ht="55.5" customHeight="1" x14ac:dyDescent="0.25">
      <c r="A48" s="50" t="s">
        <v>45</v>
      </c>
      <c r="B48" s="50"/>
      <c r="C48" s="50"/>
      <c r="D48" s="50"/>
      <c r="E48" s="50"/>
      <c r="F48" s="50"/>
      <c r="G48" s="50"/>
      <c r="H48" s="50"/>
      <c r="I48" s="50"/>
      <c r="J48" s="50"/>
      <c r="K48" s="50"/>
      <c r="L48" s="50"/>
      <c r="M48" s="50"/>
      <c r="N48" s="50"/>
      <c r="O48" s="50"/>
      <c r="P48" s="37"/>
      <c r="Q48" s="37"/>
    </row>
    <row r="49" spans="1:17" ht="5.25" customHeight="1" x14ac:dyDescent="0.25">
      <c r="A49" s="49"/>
      <c r="B49" s="49"/>
      <c r="C49" s="49"/>
      <c r="D49" s="49"/>
      <c r="E49" s="49"/>
      <c r="F49" s="49"/>
      <c r="G49" s="49"/>
      <c r="H49" s="49"/>
      <c r="I49" s="49"/>
      <c r="J49" s="49"/>
      <c r="K49" s="49"/>
      <c r="L49" s="49"/>
      <c r="M49" s="49"/>
      <c r="N49" s="49"/>
      <c r="O49" s="49"/>
      <c r="P49" s="4"/>
      <c r="Q49" s="4"/>
    </row>
    <row r="50" spans="1:17" ht="33" customHeight="1" x14ac:dyDescent="0.25">
      <c r="A50" s="48" t="s">
        <v>44</v>
      </c>
      <c r="B50" s="48"/>
      <c r="C50" s="48"/>
      <c r="D50" s="48"/>
      <c r="E50" s="48"/>
      <c r="F50" s="48"/>
      <c r="G50" s="48"/>
      <c r="H50" s="48"/>
      <c r="I50" s="48"/>
      <c r="J50" s="48"/>
      <c r="K50" s="48"/>
      <c r="L50" s="48"/>
      <c r="M50" s="48"/>
      <c r="N50" s="48"/>
      <c r="O50" s="48"/>
      <c r="P50" s="4"/>
      <c r="Q50" s="4"/>
    </row>
    <row r="51" spans="1:17" x14ac:dyDescent="0.25">
      <c r="K51" s="1"/>
      <c r="L51" s="1"/>
      <c r="M51" s="1"/>
      <c r="N51" s="1"/>
    </row>
    <row r="93" spans="11:15" s="1" customFormat="1" x14ac:dyDescent="0.25">
      <c r="K93" s="3"/>
      <c r="L93" s="3"/>
      <c r="M93" s="3"/>
      <c r="N93" s="3"/>
      <c r="O93" s="3"/>
    </row>
    <row r="94" spans="11:15" s="1" customFormat="1" x14ac:dyDescent="0.25">
      <c r="K94" s="3"/>
      <c r="L94" s="3"/>
      <c r="M94" s="3"/>
      <c r="N94" s="3"/>
      <c r="O94" s="3"/>
    </row>
    <row r="95" spans="11:15" s="1" customFormat="1" x14ac:dyDescent="0.25">
      <c r="K95" s="3"/>
      <c r="L95" s="3"/>
      <c r="M95" s="3"/>
      <c r="N95" s="3"/>
      <c r="O95" s="3"/>
    </row>
    <row r="96" spans="11:15" s="1" customFormat="1" x14ac:dyDescent="0.25">
      <c r="K96" s="3"/>
      <c r="L96" s="3"/>
      <c r="M96" s="3"/>
      <c r="N96" s="3"/>
      <c r="O96" s="3"/>
    </row>
  </sheetData>
  <sheetProtection password="E6F5" sheet="1" formatRows="0" insertRows="0" deleteRows="0" selectLockedCells="1"/>
  <mergeCells count="35">
    <mergeCell ref="L35:N35"/>
    <mergeCell ref="L34:N34"/>
    <mergeCell ref="L33:N33"/>
    <mergeCell ref="L32:N32"/>
    <mergeCell ref="L31:N31"/>
    <mergeCell ref="L40:N40"/>
    <mergeCell ref="L39:N39"/>
    <mergeCell ref="L38:N38"/>
    <mergeCell ref="L37:N37"/>
    <mergeCell ref="L36:N36"/>
    <mergeCell ref="A32:K40"/>
    <mergeCell ref="F9:I9"/>
    <mergeCell ref="B42:C42"/>
    <mergeCell ref="A9:B11"/>
    <mergeCell ref="D9:E9"/>
    <mergeCell ref="D11:E11"/>
    <mergeCell ref="A31:K31"/>
    <mergeCell ref="M11:N11"/>
    <mergeCell ref="M9:N9"/>
    <mergeCell ref="K9:L9"/>
    <mergeCell ref="K11:L11"/>
    <mergeCell ref="F11:I11"/>
    <mergeCell ref="A2:A5"/>
    <mergeCell ref="B2:M2"/>
    <mergeCell ref="N2:O2"/>
    <mergeCell ref="B3:M3"/>
    <mergeCell ref="N3:O3"/>
    <mergeCell ref="B4:M5"/>
    <mergeCell ref="N4:O4"/>
    <mergeCell ref="N5:O5"/>
    <mergeCell ref="A50:O50"/>
    <mergeCell ref="A49:O49"/>
    <mergeCell ref="A48:O48"/>
    <mergeCell ref="A47:O47"/>
    <mergeCell ref="B43:C4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0">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50"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G14:G30</xm:sqref>
        </x14:dataValidation>
        <x14:dataValidation type="list" allowBlank="1" showInputMessage="1" showErrorMessage="1">
          <x14:formula1>
            <xm:f>Cálculos!$F$7:$F$8</xm:f>
          </x14:formula1>
          <xm:sqref>I14:I30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www.w3.org/XML/1998/namespace"/>
    <ds:schemaRef ds:uri="http://schemas.microsoft.com/office/2006/metadata/properties"/>
    <ds:schemaRef ds:uri="http://purl.org/dc/terms/"/>
    <ds:schemaRef ds:uri="632c1e4e-69c6-4d1f-81a1-009441d464e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cp:lastPrinted>2024-08-28T15:21:39Z</cp:lastPrinted>
  <dcterms:created xsi:type="dcterms:W3CDTF">2017-04-28T13:22:52Z</dcterms:created>
  <dcterms:modified xsi:type="dcterms:W3CDTF">2025-08-14T23:25:55Z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