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INSUMOS QUIMICOS\DOCUMENTOS DE PUBLICACIÓN CONTRATACIÓN DIRECTA\"/>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<sst xmlns="http://schemas.openxmlformats.org/spreadsheetml/2006/main" count="120" uniqueCount="97">
  <si>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</si>
  <si>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</si>
  <si>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</si>
  <si>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</si>
  <si>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</si>
  <si>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</si>
  <si>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</si>
  <si>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</si>
  <si>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</si>
  <si>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</si>
  <si>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</si>
  <si>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</si>
  <si>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</si>
  <si>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</si>
  <si>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</si>
  <si>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</si>
  <si>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</si>
  <si>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</si>
  <si>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</si>
  <si>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</si>
  <si>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</si>
  <si>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</si>
  <si>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</si>
  <si>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</si>
  <si>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</si>
  <si>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</si>
  <si>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</si>
  <si>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</si>
  <si>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</si>
  <si>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</si>
  <si>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</si>
  <si>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</si>
  <si>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</si>
  <si>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</si>
  <si>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</si>
  <si>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</si>
  <si>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</si>
  <si>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</si>
  <si>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</si>
  <si>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</si>
  <si>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</si>
  <si>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</si>
  <si>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</si>
  <si>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</si>
  <si>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</si>
  <si>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</si>
  <si>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</si>
  <si>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</si>
  <si>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</si>
  <si>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</si>
  <si>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</si>
  <si>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</si>
  <si>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</si>
  <si>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</si>
  <si>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</si>
  <si>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</si>
  <si>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</si>
  <si>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</si>
  <si>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</si>
  <si>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</si>
  <si>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</si>
  <si>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</si>
  <si>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</si>
  <si>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</si>
  <si>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</si>
  <si>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</si>
  <si>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</si>
  <si>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</si>
  <si>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</si>
  <si>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</si>
  <si>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</si>
  <si>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</si>
  <si>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</si>
  <si>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</si>
  <si>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</si>
  <si>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</si>
  <si>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</si>
  <si>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</si>
  <si>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</si>
  <si>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</si>
  <si>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</si>
  <si>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LAMINA DE CIERRE O PAPEL AUTOSELLANTE MOLDEABLE PARA CULTIVO, ROLLO DE 38 MTS LARGO X 10 CMS ANCHO.</t>
  </si>
  <si>
    <t>PAPEL DE ARROZ PARA LENTES, OBJETIVOS Y CELDAS, LIBRETA POR 100 HOJAS DE 100 MM - 150 MM</t>
  </si>
  <si>
    <t>PAPEL FILTRO CUALITATIVO EN CIRCULOS, DIAMETRO 125 MM, GRADO 1, CAJA X 100 UNIDADES.</t>
  </si>
  <si>
    <t>EMBUDOS DE DECANTACIÓN O SEPARACIÓN CÓNICO EN PLASTICO, VOLUMEN DE 250 ML (CON TAPÓN Y LLAVE DE PASO)</t>
  </si>
  <si>
    <t>MICROPLACA PARA PCR EN POLIPROPILENO, 96 POZOS, VOLUMEN DE CADA POZO DE 100 MICROLITROS, POQUETE POR 25 UNIDADES.</t>
  </si>
  <si>
    <t>BANDEJA PLASTICA CON CAPACIDAD DE 20 LITROS DE RETENCIÓN.</t>
  </si>
  <si>
    <t xml:space="preserve">MANGUERA DE LATEX, DIÁMETRO DE 1/4", POR 10 METROS </t>
  </si>
  <si>
    <t>LAMINA PORTAOBJETO BNDA BLANCA (25 MM X 75 MM) CAJA POR 50 UNIDADES</t>
  </si>
  <si>
    <t>LAMINA CUBREOBJETO, MEDIDA DE 22 X 22 MM CAJA X 100 UNIDADES</t>
  </si>
  <si>
    <t>AGUJAS DE DISECCION, MANGO METÁLICO EN ACERO INOXIDABLE</t>
  </si>
  <si>
    <t>BISTURI DESECHABLE CON HOJA N. 11, CON MANGO PLASTICO, EMBALADO INDIVIDUALMENTE EN UN SOBRE ESTERILIZADO (CAJA DE 10 UND.)</t>
  </si>
  <si>
    <t>MINI BOMBA DE AGUA SUMERGIBLE COMPACTA DE 200 L/H, CONEXIÓN ELECTRICA 110V, CON GRADUACIÓN DE CAUDAL, MEDIDAS APROXIMADAS DE 6.5 MM DE ALTO X 3.5 MM DE ANCHO X 4.5 MM DE LARGO.</t>
  </si>
  <si>
    <t>ROLLO</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</si>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</sst>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43" fontId="3" fillId="0" borderId="37" xfId="4" applyFont="1" applyBorder="1" applyAlignment="1" applyProtection="1">
      <alignment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43" fontId="3" fillId="0" borderId="38" xfId="4" applyFont="1" applyBorder="1" applyAlignment="1" applyProtection="1">
      <alignment vertical="center"/>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43" fontId="6" fillId="0" borderId="38" xfId="4" applyFont="1" applyBorder="1" applyAlignment="1" applyProtection="1">
      <alignment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43" fontId="3" fillId="0" borderId="38" xfId="4" applyFont="1" applyFill="1" applyBorder="1" applyAlignment="1" applyProtection="1">
      <alignment vertical="center"/>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43" fontId="6" fillId="0" borderId="39" xfId="4" applyFont="1" applyBorder="1" applyAlignment="1" applyProtection="1">
      <alignment vertical="center"/>
      <protection locked="0"/>
    </xf>
    <xf numFmtId="0" fontId="8" fillId="2" borderId="5" xfId="0" applyFont="1" applyFill="1" applyBorder="1" applyAlignment="1" applyProtection="1">
      <alignment horizont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1" fillId="2"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2"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abSelected="1" view="pageBreakPreview" topLeftCell="A4" zoomScale="90" zoomScaleNormal="70" zoomScaleSheetLayoutView="90" zoomScalePageLayoutView="55" workbookViewId="0">
      <selection activeCell="D14" sqref="D14"/>
    </sheetView>
  </sheetViews>
  <sheetFormatPr baseColWidth="10" defaultColWidth="11.42578125" defaultRowHeight="15" x14ac:dyDescent="0.25"/>
  <cols>
    <col min="1" max="1" width="10.42578125" style="63" customWidth="1"/>
    <col min="2" max="2" width="59.140625" style="63" customWidth="1"/>
    <col min="3" max="3" width="23" style="63" customWidth="1"/>
    <col min="4" max="4" width="13.5703125" style="63" bestFit="1" customWidth="1"/>
    <col min="5" max="5" width="14" style="63" bestFit="1" customWidth="1"/>
    <col min="6" max="6" width="13.5703125" style="63" customWidth="1"/>
    <col min="7" max="7" width="17.7109375" style="63" customWidth="1"/>
    <col min="8" max="8" width="15" style="63" customWidth="1"/>
    <col min="9" max="9" width="17.7109375" style="63" customWidth="1"/>
    <col min="10" max="10" width="15" style="63" customWidth="1"/>
    <col min="11" max="11" width="17.85546875" style="65" customWidth="1"/>
    <col min="12" max="13" width="16.7109375" style="65" customWidth="1"/>
    <col min="14" max="14" width="14.7109375" style="65" customWidth="1"/>
    <col min="15" max="15" width="20.28515625" style="65" customWidth="1"/>
    <col min="16" max="16384" width="11.42578125" style="65"/>
  </cols>
  <sheetData>
    <row r="1" spans="1:15" x14ac:dyDescent="0.25">
      <c r="F1" s="64"/>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69" t="s">
        <v>5</v>
      </c>
    </row>
    <row r="8" spans="1:15" ht="9.9499999999999993" customHeight="1" x14ac:dyDescent="0.25">
      <c r="A8" s="70"/>
    </row>
    <row r="9" spans="1:15" ht="30" customHeight="1" x14ac:dyDescent="0.25">
      <c r="A9" s="29" t="s">
        <v>6</v>
      </c>
      <c r="B9" s="30"/>
      <c r="D9" s="71" t="s">
        <v>7</v>
      </c>
      <c r="E9" s="72"/>
      <c r="F9" s="25"/>
      <c r="G9" s="26"/>
      <c r="H9" s="26"/>
      <c r="I9" s="27"/>
      <c r="K9" s="71" t="s">
        <v>8</v>
      </c>
      <c r="L9" s="72"/>
      <c r="M9" s="37"/>
      <c r="N9" s="38"/>
    </row>
    <row r="10" spans="1:15" ht="8.25" customHeight="1" x14ac:dyDescent="0.25">
      <c r="A10" s="31"/>
      <c r="B10" s="32"/>
      <c r="C10" s="73"/>
      <c r="E10" s="74"/>
      <c r="F10" s="74"/>
      <c r="M10" s="74"/>
      <c r="N10" s="63"/>
    </row>
    <row r="11" spans="1:15" ht="30" customHeight="1" x14ac:dyDescent="0.25">
      <c r="A11" s="33"/>
      <c r="B11" s="34"/>
      <c r="D11" s="71" t="s">
        <v>9</v>
      </c>
      <c r="E11" s="72"/>
      <c r="F11" s="25"/>
      <c r="G11" s="26"/>
      <c r="H11" s="26"/>
      <c r="I11" s="27"/>
      <c r="K11" s="71" t="s">
        <v>10</v>
      </c>
      <c r="L11" s="72"/>
      <c r="M11" s="35"/>
      <c r="N11" s="36"/>
      <c r="O11" s="75"/>
    </row>
    <row r="12" spans="1:15" ht="9.9499999999999993" customHeight="1" thickBot="1" x14ac:dyDescent="0.3">
      <c r="A12" s="76"/>
      <c r="B12" s="77"/>
      <c r="C12" s="78"/>
      <c r="D12" s="76"/>
      <c r="E12" s="77"/>
      <c r="F12" s="77"/>
      <c r="G12" s="77"/>
      <c r="H12" s="76"/>
      <c r="I12" s="79"/>
      <c r="J12" s="80"/>
      <c r="K12" s="80"/>
      <c r="L12" s="80"/>
      <c r="N12" s="81"/>
      <c r="O12" s="81"/>
    </row>
    <row r="13" spans="1:15" s="86" customFormat="1" ht="111.75" customHeight="1" x14ac:dyDescent="0.25">
      <c r="A13" s="82" t="s">
        <v>11</v>
      </c>
      <c r="B13" s="83" t="s">
        <v>12</v>
      </c>
      <c r="C13" s="83" t="s">
        <v>13</v>
      </c>
      <c r="D13" s="83" t="s">
        <v>14</v>
      </c>
      <c r="E13" s="83" t="s">
        <v>15</v>
      </c>
      <c r="F13" s="84" t="s">
        <v>16</v>
      </c>
      <c r="G13" s="84" t="s">
        <v>17</v>
      </c>
      <c r="H13" s="84" t="s">
        <v>18</v>
      </c>
      <c r="I13" s="84" t="s">
        <v>19</v>
      </c>
      <c r="J13" s="84" t="s">
        <v>20</v>
      </c>
      <c r="K13" s="84" t="s">
        <v>21</v>
      </c>
      <c r="L13" s="84" t="s">
        <v>22</v>
      </c>
      <c r="M13" s="84" t="s">
        <v>23</v>
      </c>
      <c r="N13" s="84" t="s">
        <v>24</v>
      </c>
      <c r="O13" s="85" t="s">
        <v>25</v>
      </c>
    </row>
    <row r="14" spans="1:15" s="86" customFormat="1" ht="51" customHeight="1" x14ac:dyDescent="0.25">
      <c r="A14" s="87">
        <v>1</v>
      </c>
      <c r="B14" s="127" t="s">
        <v>81</v>
      </c>
      <c r="C14" s="24"/>
      <c r="D14" s="125">
        <v>5</v>
      </c>
      <c r="E14" s="125" t="s">
        <v>93</v>
      </c>
      <c r="F14" s="24"/>
      <c r="G14" s="2"/>
      <c r="H14" s="61">
        <f>+ROUND(F14*G14,0)</f>
        <v>0</v>
      </c>
      <c r="I14" s="2"/>
      <c r="J14" s="61">
        <f t="shared" ref="J14" si="0">ROUND(F14*I14,0)</f>
        <v>0</v>
      </c>
      <c r="K14" s="61">
        <f t="shared" ref="K14" si="1">ROUND(F14+H14+J14,0)</f>
        <v>0</v>
      </c>
      <c r="L14" s="61">
        <f t="shared" ref="L14" si="2">ROUND(F14*D14,0)</f>
        <v>0</v>
      </c>
      <c r="M14" s="61">
        <f t="shared" ref="M14" si="3">ROUND(L14*G14,0)</f>
        <v>0</v>
      </c>
      <c r="N14" s="61">
        <f t="shared" ref="N14" si="4">ROUND(L14*I14,0)</f>
        <v>0</v>
      </c>
      <c r="O14" s="62">
        <f t="shared" ref="O14" si="5">ROUND(L14+N14+M14,0)</f>
        <v>0</v>
      </c>
    </row>
    <row r="15" spans="1:15" s="86" customFormat="1" ht="51" customHeight="1" x14ac:dyDescent="0.25">
      <c r="A15" s="87">
        <v>2</v>
      </c>
      <c r="B15" s="128" t="s">
        <v>82</v>
      </c>
      <c r="C15" s="24"/>
      <c r="D15" s="125">
        <v>15</v>
      </c>
      <c r="E15" s="125" t="s">
        <v>94</v>
      </c>
      <c r="F15" s="24"/>
      <c r="G15" s="2"/>
      <c r="H15" s="61">
        <f t="shared" ref="H15" si="6">+ROUND(F15*G15,0)</f>
        <v>0</v>
      </c>
      <c r="I15" s="2"/>
      <c r="J15" s="61">
        <f t="shared" ref="J15" si="7">ROUND(F15*I15,0)</f>
        <v>0</v>
      </c>
      <c r="K15" s="61">
        <f t="shared" ref="K15" si="8">ROUND(F15+H15+J15,0)</f>
        <v>0</v>
      </c>
      <c r="L15" s="61">
        <f t="shared" ref="L15" si="9">ROUND(F15*D15,0)</f>
        <v>0</v>
      </c>
      <c r="M15" s="61">
        <f t="shared" ref="M15" si="10">ROUND(L15*G15,0)</f>
        <v>0</v>
      </c>
      <c r="N15" s="61">
        <f t="shared" ref="N15" si="11">ROUND(L15*I15,0)</f>
        <v>0</v>
      </c>
      <c r="O15" s="62">
        <f t="shared" ref="O15" si="12">ROUND(L15+N15+M15,0)</f>
        <v>0</v>
      </c>
    </row>
    <row r="16" spans="1:15" s="86" customFormat="1" ht="51" customHeight="1" x14ac:dyDescent="0.25">
      <c r="A16" s="87">
        <v>3</v>
      </c>
      <c r="B16" s="128" t="s">
        <v>83</v>
      </c>
      <c r="C16" s="24"/>
      <c r="D16" s="125">
        <v>15</v>
      </c>
      <c r="E16" s="125" t="s">
        <v>95</v>
      </c>
      <c r="F16" s="24"/>
      <c r="G16" s="2"/>
      <c r="H16" s="61">
        <f t="shared" ref="H16:H25" si="13">+ROUND(F16*G16,0)</f>
        <v>0</v>
      </c>
      <c r="I16" s="2"/>
      <c r="J16" s="61">
        <f t="shared" ref="J16:J25" si="14">ROUND(F16*I16,0)</f>
        <v>0</v>
      </c>
      <c r="K16" s="61">
        <f t="shared" ref="K16:K25" si="15">ROUND(F16+H16+J16,0)</f>
        <v>0</v>
      </c>
      <c r="L16" s="61">
        <f t="shared" ref="L16:L25" si="16">ROUND(F16*D16,0)</f>
        <v>0</v>
      </c>
      <c r="M16" s="61">
        <f t="shared" ref="M16:M25" si="17">ROUND(L16*G16,0)</f>
        <v>0</v>
      </c>
      <c r="N16" s="61">
        <f t="shared" ref="N16:N25" si="18">ROUND(L16*I16,0)</f>
        <v>0</v>
      </c>
      <c r="O16" s="62">
        <f t="shared" ref="O16:O25" si="19">ROUND(L16+N16+M16,0)</f>
        <v>0</v>
      </c>
    </row>
    <row r="17" spans="1:15" s="86" customFormat="1" ht="51" customHeight="1" x14ac:dyDescent="0.25">
      <c r="A17" s="87">
        <v>4</v>
      </c>
      <c r="B17" s="128" t="s">
        <v>84</v>
      </c>
      <c r="C17" s="24"/>
      <c r="D17" s="125">
        <v>5</v>
      </c>
      <c r="E17" s="125" t="s">
        <v>94</v>
      </c>
      <c r="F17" s="24"/>
      <c r="G17" s="2"/>
      <c r="H17" s="61">
        <f t="shared" si="13"/>
        <v>0</v>
      </c>
      <c r="I17" s="2"/>
      <c r="J17" s="61">
        <f t="shared" si="14"/>
        <v>0</v>
      </c>
      <c r="K17" s="61">
        <f t="shared" si="15"/>
        <v>0</v>
      </c>
      <c r="L17" s="61">
        <f t="shared" si="16"/>
        <v>0</v>
      </c>
      <c r="M17" s="61">
        <f t="shared" si="17"/>
        <v>0</v>
      </c>
      <c r="N17" s="61">
        <f t="shared" si="18"/>
        <v>0</v>
      </c>
      <c r="O17" s="62">
        <f t="shared" si="19"/>
        <v>0</v>
      </c>
    </row>
    <row r="18" spans="1:15" s="86" customFormat="1" ht="51" customHeight="1" x14ac:dyDescent="0.25">
      <c r="A18" s="87">
        <v>5</v>
      </c>
      <c r="B18" s="128" t="s">
        <v>85</v>
      </c>
      <c r="C18" s="24"/>
      <c r="D18" s="126">
        <v>2</v>
      </c>
      <c r="E18" s="126" t="s">
        <v>96</v>
      </c>
      <c r="F18" s="24"/>
      <c r="G18" s="2"/>
      <c r="H18" s="61">
        <f t="shared" si="13"/>
        <v>0</v>
      </c>
      <c r="I18" s="2"/>
      <c r="J18" s="61">
        <f t="shared" si="14"/>
        <v>0</v>
      </c>
      <c r="K18" s="61">
        <f t="shared" si="15"/>
        <v>0</v>
      </c>
      <c r="L18" s="61">
        <f t="shared" si="16"/>
        <v>0</v>
      </c>
      <c r="M18" s="61">
        <f t="shared" si="17"/>
        <v>0</v>
      </c>
      <c r="N18" s="61">
        <f t="shared" si="18"/>
        <v>0</v>
      </c>
      <c r="O18" s="62">
        <f t="shared" si="19"/>
        <v>0</v>
      </c>
    </row>
    <row r="19" spans="1:15" s="86" customFormat="1" ht="51" customHeight="1" x14ac:dyDescent="0.25">
      <c r="A19" s="87">
        <v>6</v>
      </c>
      <c r="B19" s="128" t="s">
        <v>86</v>
      </c>
      <c r="C19" s="24"/>
      <c r="D19" s="125">
        <v>5</v>
      </c>
      <c r="E19" s="125" t="s">
        <v>94</v>
      </c>
      <c r="F19" s="24"/>
      <c r="G19" s="2"/>
      <c r="H19" s="61">
        <f t="shared" si="13"/>
        <v>0</v>
      </c>
      <c r="I19" s="2"/>
      <c r="J19" s="61">
        <f t="shared" si="14"/>
        <v>0</v>
      </c>
      <c r="K19" s="61">
        <f t="shared" si="15"/>
        <v>0</v>
      </c>
      <c r="L19" s="61">
        <f t="shared" si="16"/>
        <v>0</v>
      </c>
      <c r="M19" s="61">
        <f t="shared" si="17"/>
        <v>0</v>
      </c>
      <c r="N19" s="61">
        <f t="shared" si="18"/>
        <v>0</v>
      </c>
      <c r="O19" s="62">
        <f t="shared" si="19"/>
        <v>0</v>
      </c>
    </row>
    <row r="20" spans="1:15" s="86" customFormat="1" ht="51" customHeight="1" x14ac:dyDescent="0.25">
      <c r="A20" s="87">
        <v>7</v>
      </c>
      <c r="B20" s="128" t="s">
        <v>87</v>
      </c>
      <c r="C20" s="24"/>
      <c r="D20" s="125">
        <v>3</v>
      </c>
      <c r="E20" s="125" t="s">
        <v>94</v>
      </c>
      <c r="F20" s="24"/>
      <c r="G20" s="2"/>
      <c r="H20" s="61">
        <f t="shared" si="13"/>
        <v>0</v>
      </c>
      <c r="I20" s="2"/>
      <c r="J20" s="61">
        <f t="shared" si="14"/>
        <v>0</v>
      </c>
      <c r="K20" s="61">
        <f t="shared" si="15"/>
        <v>0</v>
      </c>
      <c r="L20" s="61">
        <f t="shared" si="16"/>
        <v>0</v>
      </c>
      <c r="M20" s="61">
        <f t="shared" si="17"/>
        <v>0</v>
      </c>
      <c r="N20" s="61">
        <f t="shared" si="18"/>
        <v>0</v>
      </c>
      <c r="O20" s="62">
        <f t="shared" si="19"/>
        <v>0</v>
      </c>
    </row>
    <row r="21" spans="1:15" s="86" customFormat="1" ht="51" customHeight="1" x14ac:dyDescent="0.25">
      <c r="A21" s="87">
        <v>8</v>
      </c>
      <c r="B21" s="128" t="s">
        <v>88</v>
      </c>
      <c r="C21" s="24"/>
      <c r="D21" s="125">
        <v>20</v>
      </c>
      <c r="E21" s="125" t="s">
        <v>95</v>
      </c>
      <c r="F21" s="24"/>
      <c r="G21" s="2"/>
      <c r="H21" s="61">
        <f t="shared" si="13"/>
        <v>0</v>
      </c>
      <c r="I21" s="2"/>
      <c r="J21" s="61">
        <f t="shared" si="14"/>
        <v>0</v>
      </c>
      <c r="K21" s="61">
        <f t="shared" si="15"/>
        <v>0</v>
      </c>
      <c r="L21" s="61">
        <f t="shared" si="16"/>
        <v>0</v>
      </c>
      <c r="M21" s="61">
        <f t="shared" si="17"/>
        <v>0</v>
      </c>
      <c r="N21" s="61">
        <f t="shared" si="18"/>
        <v>0</v>
      </c>
      <c r="O21" s="62">
        <f t="shared" si="19"/>
        <v>0</v>
      </c>
    </row>
    <row r="22" spans="1:15" s="86" customFormat="1" ht="51" customHeight="1" x14ac:dyDescent="0.25">
      <c r="A22" s="87">
        <v>9</v>
      </c>
      <c r="B22" s="128" t="s">
        <v>89</v>
      </c>
      <c r="C22" s="24"/>
      <c r="D22" s="125">
        <v>50</v>
      </c>
      <c r="E22" s="125" t="s">
        <v>95</v>
      </c>
      <c r="F22" s="24"/>
      <c r="G22" s="2"/>
      <c r="H22" s="61">
        <f t="shared" si="13"/>
        <v>0</v>
      </c>
      <c r="I22" s="2"/>
      <c r="J22" s="61">
        <f t="shared" si="14"/>
        <v>0</v>
      </c>
      <c r="K22" s="61">
        <f t="shared" si="15"/>
        <v>0</v>
      </c>
      <c r="L22" s="61">
        <f t="shared" si="16"/>
        <v>0</v>
      </c>
      <c r="M22" s="61">
        <f t="shared" si="17"/>
        <v>0</v>
      </c>
      <c r="N22" s="61">
        <f t="shared" si="18"/>
        <v>0</v>
      </c>
      <c r="O22" s="62">
        <f t="shared" si="19"/>
        <v>0</v>
      </c>
    </row>
    <row r="23" spans="1:15" s="86" customFormat="1" ht="51" customHeight="1" x14ac:dyDescent="0.25">
      <c r="A23" s="87">
        <v>10</v>
      </c>
      <c r="B23" s="128" t="s">
        <v>90</v>
      </c>
      <c r="C23" s="24"/>
      <c r="D23" s="125">
        <v>30</v>
      </c>
      <c r="E23" s="125" t="s">
        <v>94</v>
      </c>
      <c r="F23" s="24"/>
      <c r="G23" s="2"/>
      <c r="H23" s="61">
        <f t="shared" si="13"/>
        <v>0</v>
      </c>
      <c r="I23" s="2"/>
      <c r="J23" s="61">
        <f t="shared" si="14"/>
        <v>0</v>
      </c>
      <c r="K23" s="61">
        <f t="shared" si="15"/>
        <v>0</v>
      </c>
      <c r="L23" s="61">
        <f t="shared" si="16"/>
        <v>0</v>
      </c>
      <c r="M23" s="61">
        <f t="shared" si="17"/>
        <v>0</v>
      </c>
      <c r="N23" s="61">
        <f t="shared" si="18"/>
        <v>0</v>
      </c>
      <c r="O23" s="62">
        <f t="shared" si="19"/>
        <v>0</v>
      </c>
    </row>
    <row r="24" spans="1:15" s="86" customFormat="1" ht="51" customHeight="1" x14ac:dyDescent="0.25">
      <c r="A24" s="87">
        <v>11</v>
      </c>
      <c r="B24" s="128" t="s">
        <v>91</v>
      </c>
      <c r="C24" s="24"/>
      <c r="D24" s="125">
        <v>15</v>
      </c>
      <c r="E24" s="125" t="s">
        <v>95</v>
      </c>
      <c r="F24" s="24"/>
      <c r="G24" s="2"/>
      <c r="H24" s="61">
        <f t="shared" si="13"/>
        <v>0</v>
      </c>
      <c r="I24" s="2"/>
      <c r="J24" s="61">
        <f t="shared" si="14"/>
        <v>0</v>
      </c>
      <c r="K24" s="61">
        <f t="shared" si="15"/>
        <v>0</v>
      </c>
      <c r="L24" s="61">
        <f t="shared" si="16"/>
        <v>0</v>
      </c>
      <c r="M24" s="61">
        <f t="shared" si="17"/>
        <v>0</v>
      </c>
      <c r="N24" s="61">
        <f t="shared" si="18"/>
        <v>0</v>
      </c>
      <c r="O24" s="62">
        <f t="shared" si="19"/>
        <v>0</v>
      </c>
    </row>
    <row r="25" spans="1:15" s="86" customFormat="1" ht="88.5" customHeight="1" thickBot="1" x14ac:dyDescent="0.3">
      <c r="A25" s="87">
        <v>12</v>
      </c>
      <c r="B25" s="127" t="s">
        <v>92</v>
      </c>
      <c r="C25" s="24"/>
      <c r="D25" s="125">
        <v>4</v>
      </c>
      <c r="E25" s="125" t="s">
        <v>94</v>
      </c>
      <c r="F25" s="24"/>
      <c r="G25" s="2"/>
      <c r="H25" s="61">
        <f t="shared" si="13"/>
        <v>0</v>
      </c>
      <c r="I25" s="2"/>
      <c r="J25" s="61">
        <f t="shared" si="14"/>
        <v>0</v>
      </c>
      <c r="K25" s="61">
        <f t="shared" si="15"/>
        <v>0</v>
      </c>
      <c r="L25" s="61">
        <f t="shared" si="16"/>
        <v>0</v>
      </c>
      <c r="M25" s="61">
        <f t="shared" si="17"/>
        <v>0</v>
      </c>
      <c r="N25" s="61">
        <f t="shared" si="18"/>
        <v>0</v>
      </c>
      <c r="O25" s="62">
        <f t="shared" si="19"/>
        <v>0</v>
      </c>
    </row>
    <row r="26" spans="1:15" s="86" customFormat="1" ht="42" customHeight="1" thickBot="1" x14ac:dyDescent="0.3">
      <c r="A26" s="88" t="s">
        <v>26</v>
      </c>
      <c r="B26" s="89"/>
      <c r="C26" s="89"/>
      <c r="D26" s="89"/>
      <c r="E26" s="89"/>
      <c r="F26" s="89"/>
      <c r="G26" s="89"/>
      <c r="H26" s="89"/>
      <c r="I26" s="89"/>
      <c r="J26" s="89"/>
      <c r="K26" s="89"/>
      <c r="L26" s="90" t="s">
        <v>27</v>
      </c>
      <c r="M26" s="91"/>
      <c r="N26" s="91"/>
      <c r="O26" s="92">
        <f>SUMIF(G:G,0%,L:L)+SUMIF(G:G,"",L:L)</f>
        <v>0</v>
      </c>
    </row>
    <row r="27" spans="1:15" s="86" customFormat="1" ht="39" customHeight="1" x14ac:dyDescent="0.25">
      <c r="A27" s="93" t="s">
        <v>78</v>
      </c>
      <c r="B27" s="94"/>
      <c r="C27" s="94"/>
      <c r="D27" s="94"/>
      <c r="E27" s="94"/>
      <c r="F27" s="94"/>
      <c r="G27" s="94"/>
      <c r="H27" s="94"/>
      <c r="I27" s="94"/>
      <c r="J27" s="94"/>
      <c r="K27" s="95"/>
      <c r="L27" s="96" t="s">
        <v>28</v>
      </c>
      <c r="M27" s="97"/>
      <c r="N27" s="97"/>
      <c r="O27" s="98">
        <f>SUMIF(G:G,5%,L:L)</f>
        <v>0</v>
      </c>
    </row>
    <row r="28" spans="1:15" s="86" customFormat="1" ht="30" customHeight="1" x14ac:dyDescent="0.25">
      <c r="A28" s="99"/>
      <c r="B28" s="100"/>
      <c r="C28" s="100"/>
      <c r="D28" s="100"/>
      <c r="E28" s="100"/>
      <c r="F28" s="100"/>
      <c r="G28" s="100"/>
      <c r="H28" s="100"/>
      <c r="I28" s="100"/>
      <c r="J28" s="100"/>
      <c r="K28" s="101"/>
      <c r="L28" s="96" t="s">
        <v>29</v>
      </c>
      <c r="M28" s="97"/>
      <c r="N28" s="97"/>
      <c r="O28" s="98">
        <f>SUMIF(G:G,19%,L:L)</f>
        <v>0</v>
      </c>
    </row>
    <row r="29" spans="1:15" s="86" customFormat="1" ht="30" customHeight="1" x14ac:dyDescent="0.25">
      <c r="A29" s="99"/>
      <c r="B29" s="100"/>
      <c r="C29" s="100"/>
      <c r="D29" s="100"/>
      <c r="E29" s="100"/>
      <c r="F29" s="100"/>
      <c r="G29" s="100"/>
      <c r="H29" s="100"/>
      <c r="I29" s="100"/>
      <c r="J29" s="100"/>
      <c r="K29" s="101"/>
      <c r="L29" s="102" t="s">
        <v>22</v>
      </c>
      <c r="M29" s="103"/>
      <c r="N29" s="103"/>
      <c r="O29" s="104">
        <f>SUM(O26:O28)</f>
        <v>0</v>
      </c>
    </row>
    <row r="30" spans="1:15" s="86" customFormat="1" ht="30" customHeight="1" x14ac:dyDescent="0.25">
      <c r="A30" s="99"/>
      <c r="B30" s="100"/>
      <c r="C30" s="100"/>
      <c r="D30" s="100"/>
      <c r="E30" s="100"/>
      <c r="F30" s="100"/>
      <c r="G30" s="100"/>
      <c r="H30" s="100"/>
      <c r="I30" s="100"/>
      <c r="J30" s="100"/>
      <c r="K30" s="101"/>
      <c r="L30" s="105" t="s">
        <v>30</v>
      </c>
      <c r="M30" s="106"/>
      <c r="N30" s="106"/>
      <c r="O30" s="107">
        <f>SUMIF(G:G,5%,M:M)</f>
        <v>0</v>
      </c>
    </row>
    <row r="31" spans="1:15" s="86" customFormat="1" ht="30" customHeight="1" x14ac:dyDescent="0.25">
      <c r="A31" s="99"/>
      <c r="B31" s="100"/>
      <c r="C31" s="100"/>
      <c r="D31" s="100"/>
      <c r="E31" s="100"/>
      <c r="F31" s="100"/>
      <c r="G31" s="100"/>
      <c r="H31" s="100"/>
      <c r="I31" s="100"/>
      <c r="J31" s="100"/>
      <c r="K31" s="101"/>
      <c r="L31" s="105" t="s">
        <v>31</v>
      </c>
      <c r="M31" s="106"/>
      <c r="N31" s="106"/>
      <c r="O31" s="107">
        <f>SUMIF(G:G,19%,M:M)</f>
        <v>0</v>
      </c>
    </row>
    <row r="32" spans="1:15" s="86" customFormat="1" ht="30" customHeight="1" x14ac:dyDescent="0.25">
      <c r="A32" s="99"/>
      <c r="B32" s="100"/>
      <c r="C32" s="100"/>
      <c r="D32" s="100"/>
      <c r="E32" s="100"/>
      <c r="F32" s="100"/>
      <c r="G32" s="100"/>
      <c r="H32" s="100"/>
      <c r="I32" s="100"/>
      <c r="J32" s="100"/>
      <c r="K32" s="101"/>
      <c r="L32" s="102" t="s">
        <v>32</v>
      </c>
      <c r="M32" s="103"/>
      <c r="N32" s="103"/>
      <c r="O32" s="104">
        <f>SUM(O30:O31)</f>
        <v>0</v>
      </c>
    </row>
    <row r="33" spans="1:17" s="86" customFormat="1" ht="30" customHeight="1" x14ac:dyDescent="0.25">
      <c r="A33" s="99"/>
      <c r="B33" s="100"/>
      <c r="C33" s="100"/>
      <c r="D33" s="100"/>
      <c r="E33" s="100"/>
      <c r="F33" s="100"/>
      <c r="G33" s="100"/>
      <c r="H33" s="100"/>
      <c r="I33" s="100"/>
      <c r="J33" s="100"/>
      <c r="K33" s="101"/>
      <c r="L33" s="96" t="s">
        <v>33</v>
      </c>
      <c r="M33" s="97"/>
      <c r="N33" s="97"/>
      <c r="O33" s="98">
        <f>SUMIF(I:I,8%,N:N)</f>
        <v>0</v>
      </c>
    </row>
    <row r="34" spans="1:17" s="86" customFormat="1" ht="37.5" customHeight="1" x14ac:dyDescent="0.25">
      <c r="A34" s="99"/>
      <c r="B34" s="100"/>
      <c r="C34" s="100"/>
      <c r="D34" s="100"/>
      <c r="E34" s="100"/>
      <c r="F34" s="100"/>
      <c r="G34" s="100"/>
      <c r="H34" s="100"/>
      <c r="I34" s="100"/>
      <c r="J34" s="100"/>
      <c r="K34" s="101"/>
      <c r="L34" s="108" t="s">
        <v>34</v>
      </c>
      <c r="M34" s="109"/>
      <c r="N34" s="109"/>
      <c r="O34" s="104">
        <f>SUM(O33)</f>
        <v>0</v>
      </c>
    </row>
    <row r="35" spans="1:17" s="86" customFormat="1" ht="32.25" customHeight="1" thickBot="1" x14ac:dyDescent="0.3">
      <c r="A35" s="110"/>
      <c r="B35" s="111"/>
      <c r="C35" s="111"/>
      <c r="D35" s="111"/>
      <c r="E35" s="111"/>
      <c r="F35" s="111"/>
      <c r="G35" s="111"/>
      <c r="H35" s="111"/>
      <c r="I35" s="111"/>
      <c r="J35" s="111"/>
      <c r="K35" s="112"/>
      <c r="L35" s="113" t="s">
        <v>35</v>
      </c>
      <c r="M35" s="114"/>
      <c r="N35" s="114"/>
      <c r="O35" s="115">
        <f>+O29+O32+O34</f>
        <v>0</v>
      </c>
    </row>
    <row r="37" spans="1:17" ht="50.1" customHeight="1" thickBot="1" x14ac:dyDescent="0.3">
      <c r="B37" s="28"/>
      <c r="C37" s="28"/>
    </row>
    <row r="38" spans="1:17" x14ac:dyDescent="0.25">
      <c r="B38" s="116" t="s">
        <v>36</v>
      </c>
      <c r="C38" s="116"/>
    </row>
    <row r="39" spans="1:17" ht="15" customHeight="1" x14ac:dyDescent="0.25">
      <c r="M39" s="117"/>
      <c r="N39" s="118"/>
      <c r="O39" s="119"/>
    </row>
    <row r="40" spans="1:17" ht="15.75" customHeight="1" x14ac:dyDescent="0.25">
      <c r="M40" s="117"/>
      <c r="N40" s="118"/>
      <c r="O40" s="119"/>
    </row>
    <row r="41" spans="1:17" ht="15" customHeight="1" x14ac:dyDescent="0.25">
      <c r="A41" s="120" t="s">
        <v>37</v>
      </c>
      <c r="M41" s="117"/>
      <c r="N41" s="118"/>
      <c r="O41" s="119"/>
    </row>
    <row r="42" spans="1:17" x14ac:dyDescent="0.25">
      <c r="A42" s="121" t="s">
        <v>38</v>
      </c>
      <c r="B42" s="121"/>
      <c r="C42" s="121"/>
      <c r="D42" s="121"/>
      <c r="E42" s="121"/>
      <c r="F42" s="121"/>
      <c r="G42" s="121"/>
      <c r="H42" s="121"/>
      <c r="I42" s="121"/>
      <c r="J42" s="121"/>
      <c r="K42" s="121"/>
      <c r="L42" s="121"/>
      <c r="M42" s="121"/>
      <c r="N42" s="121"/>
      <c r="O42" s="121"/>
      <c r="P42" s="63"/>
      <c r="Q42" s="63"/>
    </row>
    <row r="43" spans="1:17" ht="15" customHeight="1" x14ac:dyDescent="0.25">
      <c r="A43" s="122" t="s">
        <v>39</v>
      </c>
      <c r="B43" s="122"/>
      <c r="C43" s="122"/>
      <c r="D43" s="122"/>
      <c r="E43" s="122"/>
      <c r="F43" s="122"/>
      <c r="G43" s="122"/>
      <c r="H43" s="122"/>
      <c r="I43" s="122"/>
      <c r="J43" s="122"/>
      <c r="K43" s="122"/>
      <c r="L43" s="122"/>
      <c r="M43" s="122"/>
      <c r="N43" s="122"/>
      <c r="O43" s="122"/>
      <c r="P43" s="123"/>
      <c r="Q43" s="123"/>
    </row>
    <row r="44" spans="1:17" x14ac:dyDescent="0.25">
      <c r="A44" s="124" t="s">
        <v>40</v>
      </c>
      <c r="B44" s="124"/>
      <c r="C44" s="124"/>
      <c r="D44" s="124"/>
      <c r="E44" s="124"/>
      <c r="F44" s="124"/>
      <c r="G44" s="124"/>
      <c r="H44" s="124"/>
      <c r="I44" s="124"/>
      <c r="J44" s="124"/>
      <c r="K44" s="124"/>
      <c r="L44" s="124"/>
      <c r="M44" s="124"/>
      <c r="N44" s="124"/>
      <c r="O44" s="124"/>
      <c r="P44" s="69"/>
      <c r="Q44" s="69"/>
    </row>
    <row r="45" spans="1:17" x14ac:dyDescent="0.25">
      <c r="A45" s="124" t="s">
        <v>41</v>
      </c>
      <c r="B45" s="124"/>
      <c r="C45" s="124"/>
      <c r="D45" s="124"/>
      <c r="E45" s="124"/>
      <c r="F45" s="124"/>
      <c r="G45" s="124"/>
      <c r="H45" s="124"/>
      <c r="I45" s="124"/>
      <c r="J45" s="124"/>
      <c r="K45" s="124"/>
      <c r="L45" s="124"/>
      <c r="M45" s="124"/>
      <c r="N45" s="124"/>
      <c r="O45" s="124"/>
      <c r="P45" s="69"/>
      <c r="Q45" s="69"/>
    </row>
    <row r="46" spans="1:17" x14ac:dyDescent="0.25">
      <c r="K46" s="63"/>
      <c r="L46" s="63"/>
      <c r="M46" s="63"/>
      <c r="N46" s="63"/>
    </row>
    <row r="88" spans="11:15" s="63" customFormat="1" x14ac:dyDescent="0.25">
      <c r="K88" s="65"/>
      <c r="L88" s="65"/>
      <c r="M88" s="65"/>
      <c r="N88" s="65"/>
      <c r="O88" s="65"/>
    </row>
    <row r="89" spans="11:15" s="63" customFormat="1" x14ac:dyDescent="0.25">
      <c r="K89" s="65"/>
      <c r="L89" s="65"/>
      <c r="M89" s="65"/>
      <c r="N89" s="65"/>
      <c r="O89" s="65"/>
    </row>
    <row r="90" spans="11:15" s="63" customFormat="1" x14ac:dyDescent="0.25">
      <c r="K90" s="65"/>
      <c r="L90" s="65"/>
      <c r="M90" s="65"/>
      <c r="N90" s="65"/>
      <c r="O90" s="65"/>
    </row>
    <row r="91" spans="11:15" s="63" customFormat="1" x14ac:dyDescent="0.25">
      <c r="K91" s="65"/>
      <c r="L91" s="65"/>
      <c r="M91" s="65"/>
      <c r="N91" s="65"/>
      <c r="O91" s="65"/>
    </row>
  </sheetData>
  <sheetProtection algorithmName="SHA-512" hashValue="Q+QFOyiJ0qADt+UWAlsSPs7xEyzLQAlxli7ifsBfRSY+u4rHrv3jw7+B/YDR/mS0IxygLZWJ8WoMfDUTI/h6YA==" saltValue="MiHtwQE3OW2npSotqBtuPw==" spinCount="100000" sheet="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5 C14:C2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9</v>
      </c>
      <c r="D6" s="4" t="s">
        <v>42</v>
      </c>
      <c r="F6" s="7" t="s">
        <v>43</v>
      </c>
    </row>
    <row r="7" spans="2:6" x14ac:dyDescent="0.25">
      <c r="B7" s="1" t="s">
        <v>44</v>
      </c>
      <c r="D7" s="5">
        <v>0</v>
      </c>
      <c r="F7" s="8">
        <v>0.08</v>
      </c>
    </row>
    <row r="8" spans="2:6" x14ac:dyDescent="0.25">
      <c r="B8" s="1" t="s">
        <v>45</v>
      </c>
      <c r="D8" s="5">
        <v>0.05</v>
      </c>
      <c r="F8" s="9">
        <v>0</v>
      </c>
    </row>
    <row r="9" spans="2:6" x14ac:dyDescent="0.25">
      <c r="B9" s="1" t="s">
        <v>46</v>
      </c>
      <c r="D9" s="5">
        <v>0.19</v>
      </c>
    </row>
    <row r="10" spans="2:6" x14ac:dyDescent="0.25">
      <c r="D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40"/>
      <c r="C2" s="40"/>
      <c r="D2" s="49" t="s">
        <v>0</v>
      </c>
      <c r="E2" s="51"/>
      <c r="F2" s="51"/>
      <c r="G2" s="51"/>
      <c r="H2" s="50"/>
      <c r="I2" s="49" t="s">
        <v>1</v>
      </c>
      <c r="J2" s="50"/>
      <c r="K2" s="22"/>
    </row>
    <row r="3" spans="2:11" ht="15" customHeight="1" x14ac:dyDescent="0.25">
      <c r="B3" s="40"/>
      <c r="C3" s="40"/>
      <c r="D3" s="49" t="s">
        <v>2</v>
      </c>
      <c r="E3" s="51"/>
      <c r="F3" s="51"/>
      <c r="G3" s="51"/>
      <c r="H3" s="50"/>
      <c r="I3" s="49" t="s">
        <v>77</v>
      </c>
      <c r="J3" s="50"/>
      <c r="K3" s="21"/>
    </row>
    <row r="4" spans="2:11" ht="15" customHeight="1" x14ac:dyDescent="0.25">
      <c r="B4" s="40"/>
      <c r="C4" s="40"/>
      <c r="D4" s="52" t="s">
        <v>3</v>
      </c>
      <c r="E4" s="53"/>
      <c r="F4" s="53"/>
      <c r="G4" s="53"/>
      <c r="H4" s="54"/>
      <c r="I4" s="49" t="s">
        <v>79</v>
      </c>
      <c r="J4" s="50"/>
      <c r="K4" s="21"/>
    </row>
    <row r="5" spans="2:11" ht="15" customHeight="1" x14ac:dyDescent="0.25">
      <c r="B5" s="40"/>
      <c r="C5" s="40"/>
      <c r="D5" s="55"/>
      <c r="E5" s="56"/>
      <c r="F5" s="56"/>
      <c r="G5" s="56"/>
      <c r="H5" s="57"/>
      <c r="I5" s="49" t="s">
        <v>47</v>
      </c>
      <c r="J5" s="50"/>
      <c r="K5" s="21"/>
    </row>
    <row r="6" spans="2:11" x14ac:dyDescent="0.25">
      <c r="K6" s="13"/>
    </row>
    <row r="7" spans="2:11" ht="15.75" customHeight="1" x14ac:dyDescent="0.25">
      <c r="B7" s="44" t="s">
        <v>48</v>
      </c>
      <c r="C7" s="44"/>
      <c r="D7" s="44"/>
      <c r="E7" s="44"/>
      <c r="F7" s="44"/>
      <c r="G7" s="44"/>
      <c r="H7" s="44"/>
      <c r="I7" s="44"/>
      <c r="J7" s="44"/>
      <c r="K7" s="18"/>
    </row>
    <row r="8" spans="2:11" ht="15.75" customHeight="1" x14ac:dyDescent="0.25">
      <c r="B8" s="39" t="s">
        <v>49</v>
      </c>
      <c r="C8" s="39" t="s">
        <v>50</v>
      </c>
      <c r="D8" s="39"/>
      <c r="E8" s="39"/>
      <c r="F8" s="39"/>
      <c r="G8" s="44" t="s">
        <v>51</v>
      </c>
      <c r="H8" s="44"/>
      <c r="I8" s="44"/>
      <c r="J8" s="44"/>
      <c r="K8" s="18"/>
    </row>
    <row r="9" spans="2:11" ht="15.75" customHeight="1" x14ac:dyDescent="0.25">
      <c r="B9" s="39"/>
      <c r="C9" s="17" t="s">
        <v>52</v>
      </c>
      <c r="D9" s="17" t="s">
        <v>53</v>
      </c>
      <c r="E9" s="39" t="s">
        <v>54</v>
      </c>
      <c r="F9" s="39"/>
      <c r="G9" s="44"/>
      <c r="H9" s="44"/>
      <c r="I9" s="44"/>
      <c r="J9" s="44"/>
      <c r="K9" s="18"/>
    </row>
    <row r="10" spans="2:11" ht="15.75" customHeight="1" x14ac:dyDescent="0.25">
      <c r="B10" s="15">
        <v>1</v>
      </c>
      <c r="C10" s="15">
        <v>2021</v>
      </c>
      <c r="D10" s="15">
        <v>5</v>
      </c>
      <c r="E10" s="58">
        <v>24</v>
      </c>
      <c r="F10" s="58"/>
      <c r="G10" s="47" t="s">
        <v>55</v>
      </c>
      <c r="H10" s="47"/>
      <c r="I10" s="47"/>
      <c r="J10" s="47"/>
      <c r="K10" s="20"/>
    </row>
    <row r="11" spans="2:11" ht="57.75" customHeight="1" x14ac:dyDescent="0.25">
      <c r="B11" s="15">
        <v>2</v>
      </c>
      <c r="C11" s="15">
        <v>2022</v>
      </c>
      <c r="D11" s="15">
        <v>5</v>
      </c>
      <c r="E11" s="45">
        <v>31</v>
      </c>
      <c r="F11" s="46"/>
      <c r="G11" s="41" t="s">
        <v>56</v>
      </c>
      <c r="H11" s="42"/>
      <c r="I11" s="42"/>
      <c r="J11" s="43"/>
      <c r="K11" s="20"/>
    </row>
    <row r="12" spans="2:11" ht="82.5" customHeight="1" x14ac:dyDescent="0.25">
      <c r="B12" s="15">
        <v>3</v>
      </c>
      <c r="C12" s="15">
        <v>2022</v>
      </c>
      <c r="D12" s="15">
        <v>7</v>
      </c>
      <c r="E12" s="45">
        <v>27</v>
      </c>
      <c r="F12" s="46"/>
      <c r="G12" s="41" t="s">
        <v>57</v>
      </c>
      <c r="H12" s="42"/>
      <c r="I12" s="42"/>
      <c r="J12" s="43"/>
      <c r="K12" s="20"/>
    </row>
    <row r="13" spans="2:11" ht="100.5" customHeight="1" x14ac:dyDescent="0.25">
      <c r="B13" s="15">
        <v>4</v>
      </c>
      <c r="C13" s="15">
        <v>2023</v>
      </c>
      <c r="D13" s="15">
        <v>11</v>
      </c>
      <c r="E13" s="45">
        <v>30</v>
      </c>
      <c r="F13" s="46"/>
      <c r="G13" s="41" t="s">
        <v>72</v>
      </c>
      <c r="H13" s="42"/>
      <c r="I13" s="42"/>
      <c r="J13" s="43"/>
      <c r="K13" s="20"/>
    </row>
    <row r="14" spans="2:11" ht="70.5" customHeight="1" x14ac:dyDescent="0.25">
      <c r="B14" s="15">
        <v>5</v>
      </c>
      <c r="C14" s="15">
        <v>2024</v>
      </c>
      <c r="D14" s="23" t="s">
        <v>71</v>
      </c>
      <c r="E14" s="45">
        <v>27</v>
      </c>
      <c r="F14" s="46"/>
      <c r="G14" s="41" t="s">
        <v>73</v>
      </c>
      <c r="H14" s="42"/>
      <c r="I14" s="42"/>
      <c r="J14" s="43"/>
      <c r="K14" s="20"/>
    </row>
    <row r="15" spans="2:11" ht="76.5" customHeight="1" x14ac:dyDescent="0.25">
      <c r="B15" s="15">
        <v>6</v>
      </c>
      <c r="C15" s="15">
        <v>2024</v>
      </c>
      <c r="D15" s="23" t="s">
        <v>74</v>
      </c>
      <c r="E15" s="45"/>
      <c r="F15" s="46"/>
      <c r="G15" s="41" t="s">
        <v>76</v>
      </c>
      <c r="H15" s="42"/>
      <c r="I15" s="42"/>
      <c r="J15" s="43"/>
      <c r="K15" s="20"/>
    </row>
    <row r="16" spans="2:11" ht="15.75" customHeight="1" x14ac:dyDescent="0.25">
      <c r="B16" s="39" t="s">
        <v>58</v>
      </c>
      <c r="C16" s="39"/>
      <c r="D16" s="39"/>
      <c r="E16" s="39"/>
      <c r="F16" s="39"/>
      <c r="G16" s="39"/>
      <c r="H16" s="39"/>
      <c r="I16" s="39"/>
      <c r="J16" s="39"/>
      <c r="K16" s="16"/>
    </row>
    <row r="17" spans="2:11" x14ac:dyDescent="0.25">
      <c r="B17" s="39" t="s">
        <v>59</v>
      </c>
      <c r="C17" s="39"/>
      <c r="D17" s="39"/>
      <c r="E17" s="39"/>
      <c r="F17" s="39" t="s">
        <v>60</v>
      </c>
      <c r="G17" s="39"/>
      <c r="H17" s="39"/>
      <c r="I17" s="39"/>
      <c r="J17" s="39"/>
      <c r="K17" s="16"/>
    </row>
    <row r="18" spans="2:11" ht="15.75" customHeight="1" x14ac:dyDescent="0.25">
      <c r="B18" s="58" t="s">
        <v>61</v>
      </c>
      <c r="C18" s="58"/>
      <c r="D18" s="58"/>
      <c r="E18" s="58"/>
      <c r="F18" s="58" t="s">
        <v>75</v>
      </c>
      <c r="G18" s="58"/>
      <c r="H18" s="58"/>
      <c r="I18" s="58"/>
      <c r="J18" s="58"/>
      <c r="K18" s="14"/>
    </row>
    <row r="19" spans="2:11" x14ac:dyDescent="0.25">
      <c r="B19" s="39" t="s">
        <v>62</v>
      </c>
      <c r="C19" s="39"/>
      <c r="D19" s="39"/>
      <c r="E19" s="39"/>
      <c r="F19" s="39"/>
      <c r="G19" s="39"/>
      <c r="H19" s="39"/>
      <c r="I19" s="39"/>
      <c r="J19" s="39"/>
      <c r="K19" s="16"/>
    </row>
    <row r="20" spans="2:11" x14ac:dyDescent="0.25">
      <c r="B20" s="39" t="s">
        <v>59</v>
      </c>
      <c r="C20" s="39"/>
      <c r="D20" s="39"/>
      <c r="E20" s="39"/>
      <c r="F20" s="39" t="s">
        <v>60</v>
      </c>
      <c r="G20" s="39"/>
      <c r="H20" s="39"/>
      <c r="I20" s="39"/>
      <c r="J20" s="39"/>
      <c r="K20" s="16"/>
    </row>
    <row r="21" spans="2:11" ht="15.75" customHeight="1" x14ac:dyDescent="0.25">
      <c r="B21" s="60" t="s">
        <v>63</v>
      </c>
      <c r="C21" s="60"/>
      <c r="D21" s="60"/>
      <c r="E21" s="60"/>
      <c r="F21" s="60" t="s">
        <v>64</v>
      </c>
      <c r="G21" s="60"/>
      <c r="H21" s="60"/>
      <c r="I21" s="60"/>
      <c r="J21" s="60"/>
      <c r="K21" s="19"/>
    </row>
    <row r="22" spans="2:11" ht="15.75" customHeight="1" x14ac:dyDescent="0.25">
      <c r="B22" s="44" t="s">
        <v>65</v>
      </c>
      <c r="C22" s="44"/>
      <c r="D22" s="44"/>
      <c r="E22" s="44"/>
      <c r="F22" s="44"/>
      <c r="G22" s="44"/>
      <c r="H22" s="44"/>
      <c r="I22" s="44"/>
      <c r="J22" s="44"/>
      <c r="K22" s="18"/>
    </row>
    <row r="23" spans="2:11" x14ac:dyDescent="0.25">
      <c r="B23" s="39" t="s">
        <v>59</v>
      </c>
      <c r="C23" s="39"/>
      <c r="D23" s="39"/>
      <c r="E23" s="39" t="s">
        <v>60</v>
      </c>
      <c r="F23" s="39"/>
      <c r="G23" s="39"/>
      <c r="H23" s="39" t="s">
        <v>66</v>
      </c>
      <c r="I23" s="39"/>
      <c r="J23" s="39"/>
      <c r="K23" s="16"/>
    </row>
    <row r="24" spans="2:11" x14ac:dyDescent="0.25">
      <c r="B24" s="39"/>
      <c r="C24" s="39"/>
      <c r="D24" s="39"/>
      <c r="E24" s="39"/>
      <c r="F24" s="39"/>
      <c r="G24" s="39"/>
      <c r="H24" s="17" t="s">
        <v>52</v>
      </c>
      <c r="I24" s="17" t="s">
        <v>53</v>
      </c>
      <c r="J24" s="17" t="s">
        <v>54</v>
      </c>
      <c r="K24" s="16"/>
    </row>
    <row r="25" spans="2:11" x14ac:dyDescent="0.25">
      <c r="B25" s="58" t="s">
        <v>67</v>
      </c>
      <c r="C25" s="58"/>
      <c r="D25" s="58"/>
      <c r="E25" s="60" t="s">
        <v>68</v>
      </c>
      <c r="F25" s="60"/>
      <c r="G25" s="60"/>
      <c r="H25" s="15">
        <v>2024</v>
      </c>
      <c r="I25" s="23" t="s">
        <v>74</v>
      </c>
      <c r="J25" s="15"/>
      <c r="K25" s="14"/>
    </row>
    <row r="26" spans="2:11" x14ac:dyDescent="0.25">
      <c r="K26" s="13"/>
    </row>
    <row r="27" spans="2:11" ht="56.25" customHeight="1" x14ac:dyDescent="0.25">
      <c r="B27" s="13"/>
      <c r="C27" s="59" t="s">
        <v>69</v>
      </c>
      <c r="D27" s="59"/>
      <c r="E27" s="59"/>
      <c r="F27" s="59"/>
      <c r="G27" s="59"/>
      <c r="H27" s="59"/>
      <c r="I27" s="59"/>
      <c r="K27" s="13"/>
    </row>
    <row r="28" spans="2:11" ht="16.5" customHeight="1" x14ac:dyDescent="0.25">
      <c r="E28" s="48" t="s">
        <v>70</v>
      </c>
      <c r="F28" s="48"/>
      <c r="G28" s="48"/>
      <c r="H28" s="48"/>
      <c r="I28" s="48"/>
      <c r="J28" s="48"/>
      <c r="K28" s="12"/>
    </row>
    <row r="29" spans="2:11" x14ac:dyDescent="0.25">
      <c r="B29" s="13"/>
      <c r="C29" s="13"/>
      <c r="D29" s="13"/>
      <c r="E29" s="48"/>
      <c r="F29" s="48"/>
      <c r="G29" s="48"/>
      <c r="H29" s="48"/>
      <c r="I29" s="48"/>
      <c r="J29" s="48"/>
      <c r="K29" s="12"/>
    </row>
    <row r="30" spans="2:11" ht="15" customHeight="1" x14ac:dyDescent="0.25">
      <c r="C30" s="11"/>
      <c r="D30" s="11"/>
      <c r="E30" s="11"/>
      <c r="F30" s="11"/>
      <c r="G30" s="11"/>
      <c r="H30" s="11"/>
    </row>
    <row r="31" spans="2:11" x14ac:dyDescent="0.25">
      <c r="B31" s="11"/>
      <c r="C31" s="11"/>
      <c r="D31" s="11"/>
      <c r="E31" s="11"/>
      <c r="F31" s="11"/>
      <c r="G31" s="11"/>
      <c r="H31" s="1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2025-03-20T14:50:18Z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