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OneDrive - UNIVERSIDAD DE CUNDINAMARCA\ccasquete\Desktop\FA-CD-024\"/>
    </mc:Choice>
  </mc:AlternateContent>
  <bookViews>
    <workbookView xWindow="0" yWindow="0" windowWidth="28800" windowHeight="11580" tabRatio="876"/>
  </bookViews>
  <sheets>
    <sheet name="Bienes y Servicios" sheetId="7" r:id="rId1"/>
    <sheet name="Cálculos" sheetId="2" state="hidden" r:id="rId2"/>
    <sheet name="CONTROL CAMBIOS" sheetId="8" state="hidden" r:id="rId3"/>
  </sheets>
  <definedNames>
    <definedName name="_xlnm.Print_Area" localSheetId="0">'Bienes y Servicios'!$A$1:$O$44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8" i="7" l="1"/>
  <c r="H16" i="7" l="1"/>
  <c r="J16" i="7"/>
  <c r="L16" i="7"/>
  <c r="M16" i="7" s="1"/>
  <c r="H17" i="7"/>
  <c r="J17" i="7"/>
  <c r="L17" i="7"/>
  <c r="M17" i="7" s="1"/>
  <c r="H18" i="7"/>
  <c r="J18" i="7"/>
  <c r="L18" i="7"/>
  <c r="M18" i="7" s="1"/>
  <c r="H19" i="7"/>
  <c r="J19" i="7"/>
  <c r="L19" i="7"/>
  <c r="M19" i="7" s="1"/>
  <c r="H20" i="7"/>
  <c r="J20" i="7"/>
  <c r="L20" i="7"/>
  <c r="M20" i="7" s="1"/>
  <c r="H21" i="7"/>
  <c r="J21" i="7"/>
  <c r="L21" i="7"/>
  <c r="N21" i="7" s="1"/>
  <c r="H22" i="7"/>
  <c r="J22" i="7"/>
  <c r="L22" i="7"/>
  <c r="N22" i="7" s="1"/>
  <c r="H23" i="7"/>
  <c r="J23" i="7"/>
  <c r="L23" i="7"/>
  <c r="N23" i="7" s="1"/>
  <c r="H15" i="7"/>
  <c r="J15" i="7"/>
  <c r="L15" i="7"/>
  <c r="M15" i="7" s="1"/>
  <c r="O26" i="7"/>
  <c r="O25" i="7"/>
  <c r="L14" i="7"/>
  <c r="M14" i="7" s="1"/>
  <c r="J14" i="7"/>
  <c r="H14" i="7"/>
  <c r="M21" i="7" l="1"/>
  <c r="O21" i="7" s="1"/>
  <c r="M22" i="7"/>
  <c r="O22" i="7" s="1"/>
  <c r="K21" i="7"/>
  <c r="K19" i="7"/>
  <c r="N18" i="7"/>
  <c r="O18" i="7" s="1"/>
  <c r="N17" i="7"/>
  <c r="O17" i="7" s="1"/>
  <c r="K20" i="7"/>
  <c r="K23" i="7"/>
  <c r="M23" i="7"/>
  <c r="O23" i="7" s="1"/>
  <c r="K18" i="7"/>
  <c r="K17" i="7"/>
  <c r="K15" i="7"/>
  <c r="K22" i="7"/>
  <c r="K16" i="7"/>
  <c r="N20" i="7"/>
  <c r="O20" i="7" s="1"/>
  <c r="N16" i="7"/>
  <c r="O16" i="7" s="1"/>
  <c r="N19" i="7"/>
  <c r="O19" i="7" s="1"/>
  <c r="N15" i="7"/>
  <c r="O15" i="7" s="1"/>
  <c r="O24" i="7"/>
  <c r="O27" i="7" s="1"/>
  <c r="K14" i="7"/>
  <c r="O31" i="7"/>
  <c r="O32" i="7" s="1"/>
  <c r="N14" i="7"/>
  <c r="O14" i="7" s="1"/>
  <c r="O29" i="7" l="1"/>
  <c r="O30" i="7" s="1"/>
  <c r="O33" i="7" s="1"/>
</calcChain>
</file>

<file path=xl/sharedStrings.xml><?xml version="1.0" encoding="utf-8"?>
<sst xmlns="http://schemas.openxmlformats.org/spreadsheetml/2006/main" count="116" uniqueCount="93">
  <si>
    <t>MACROPROCESO DE APOYO</t>
  </si>
  <si>
    <t>CÓDIGO: ABSr125</t>
  </si>
  <si>
    <t xml:space="preserve">PROCESO GESTIÓN BIENES Y SERVICIOS </t>
  </si>
  <si>
    <t>VERSIÓN: 6</t>
  </si>
  <si>
    <t>COTIZACIÓN PARA PROCESOS DE BIENES, SERVICIOS U OBRAS</t>
  </si>
  <si>
    <t>VIGENCIA: 2024-07-31</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</si>
  <si>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</si>
  <si>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</si>
  <si>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</si>
  <si>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</si>
  <si>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</si>
  <si>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</si>
  <si>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</si>
  <si>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</si>
  <si>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</si>
  <si>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</si>
  <si>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</si>
  <si>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</si>
  <si>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</si>
  <si>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</si>
  <si>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</si>
  <si>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</si>
  <si>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</si>
  <si>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</si>
  <si>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</si>
  <si>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</si>
  <si>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</si>
  <si>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</si>
  <si>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</si>
  <si>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</si>
  <si>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</si>
  <si>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</si>
  <si>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</si>
  <si>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</si>
  <si>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</si>
  <si>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</si>
  <si>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</si>
  <si>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</si>
  <si>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</si>
  <si>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</si>
  <si>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</si>
  <si>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</si>
  <si>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</si>
  <si>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</si>
  <si>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</si>
  <si>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</si>
  <si>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</si>
  <si>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</si>
  <si>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</si>
  <si>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</si>
  <si>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CÓDIGO: ABSF125</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</si>
  <si>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</si>
  <si>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</si>
  <si>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</si>
  <si>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</si>
  <si>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</si>
  <si>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</si>
  <si>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</si>
  <si>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</si>
  <si>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</si>
  <si>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</si>
  <si>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</si>
  <si>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Se cambia el nombre; El formato pasa a ser libro Excel que dispone tres (3) hojas para diligenciar según la necesidad, donde se suprime el ABSr126 y pasa a hacer parte del libro del ABSr125; se ajustan los aspectos obligatorios y se incluye espacio para logos.</t>
  </si>
  <si>
    <t>02</t>
  </si>
  <si>
    <t>Se ajusto la formula en la pagina 1 las celdas O68 Y O69; Se ajusta la formula en la pagina 2 las celdas O28 Y O29; Se ajusta la formula en la pagina 4 las celdas O38 Y O38</t>
  </si>
  <si>
    <t>07</t>
  </si>
  <si>
    <t>Se modifica el código ABSr097 teniendo en cuenta que el formato se sistematizó en la sección ASPECTOS OBLIGATORIOS A TENER EN CUENTA.</t>
  </si>
  <si>
    <t>ELABORÓ</t>
  </si>
  <si>
    <t>NOMBRES Y APELLIDOS</t>
  </si>
  <si>
    <t>CARGO</t>
  </si>
  <si>
    <t>Andrés Felipe Sarmiento Rincón</t>
  </si>
  <si>
    <t>Técnico I</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</si>
  <si>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</si>
  <si>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</si>
  <si>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</si>
  <si>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</si>
  <si>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</si>
  <si>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</si>
  <si>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</si>
  <si>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</si>
  <si>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</si>
  <si>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UNIDAD</t>
  </si>
  <si>
    <t>MANTENIMIENTO PREVENTIVO DE GPS, MARCA GARMIN,
MODELO ETREX VENTURE HC, CON PLACA 44767,
44768. Se requeire: 1. Chequeo inicial del equipo. 2.Revisión,
limpieza y ajuste de componentes eléctricos y/o electrónicos.
3.Revisión, limpieza, lubricacion y ajuste de componentes
mecánicos. 4.Verificación final de funcionamiento del equipo. 5.
Verificación de posicionamiento.</t>
  </si>
  <si>
    <t>MANTENIMIENTO PREVENTIVO DE GPS MARCA GARMIN,
MODELO ETREX 20X, CON PLACA 55078: Se requiere: 1.
Chequeo inicial del equipo. 2.Revisión, limpieza y ajuste de
componentes eléctricos y/o electrónicos. 3.Revisión, limpieza,
lubricacion y ajuste de componentes mecánicos. 4.Verificación
final de funcionamiento del equipo. 5. Verificación de
posicionamiento.</t>
  </si>
  <si>
    <t>MANTENIMIENTO PREVENTIVO DE GPS MARCA GARMIN
MODELO ETREX 20, CON PLACA 56556, 56557, 56558: Se
requiere: 1. Chequeo inicial del equipo. 2.Revisión, limpieza y
ajuste de componentes eléctricos y/o electrónicos. 3.Revisión,
limpieza, lubricacion y ajuste de componentes mecánicos.
4.Verificación final de funcionamiento del equipo. 5. Verificación
de posicionamiento.</t>
  </si>
  <si>
    <t>MANTENIMIENTO PREVENTIVO GPS MARCA GARMIN,
MODELO OREGON 450, CON PLACA 48890. Se requiere: 1.
Chequeo inicial del equipo. 2.Revisión, limpieza y ajuste de
componentes eléctricos y/o electrónicos. 3.Revisión, limpieza,
lubricacion y ajuste de componentes mecánicos. 4.Verificación
final de funcionamiento del equipo. 5. Verificación de
posicionamiento.</t>
  </si>
  <si>
    <t>MANTENIMIENTO PREVENTIVO DE MEDIDOR DE
DISTANCIA MARCA BOSCH, MODELO GLM 30, CON PLACA
55312, 55313. Se requiere: 1. Chequeo inicial del equipo.
2.Revisión, limpieza y ajuste de componentes eléctricos y/o
electrónicos. 3.Revisión, limpieza, lubricacion y ajuste de
componentes mecánicos. 4.Verificación final de funcionamiento
del equipo.</t>
  </si>
  <si>
    <t>MANTENIMIENTO PREVENTIVO DE BRUJULAS, MARCA
BRUNTON CON PLACA 44790, 44791, 44792. Se
requiere: Revisión, limpieza y ajuste de todos componentes
internos y externos.</t>
  </si>
  <si>
    <t>MANTENIMIENTO PREVENTIVO DE TEODOLITO MARCA
FOIF, MODELO LP402L, CON PLACA 50801, 50802, 50803,
50804, 50805, 50806, 50807, 50808, 50809, 50810. Se requiere:
1. Inspección optomecanica. 2. Inspección sistema de medida
angular. 3. Revisión, limpieza y ajuste de componentes eléctricos
y/o electrónicos. 4. Revisión, limpieza, lubricacion y ajuste de
componentes mecánicos. 5. Verificación de baterías y cargador.
6. limpieza y ajuste de partes del tripode. 7. Verificación final de
funcionamiento del equipo.</t>
  </si>
  <si>
    <t>MANTENIMIENTO PREVENTIVO DE ESTACIONES TOTALES,
MARCA CYGNUS, MODELO 2LS, CON PLACA 50821, 50822,
50823, 50824, 50825, 50826, 50827, 50828, 50829, 50830. Se
requiere: 1. Inspección optomecanica. 2. Inspección sistema de
medida angular. 3. Revisión, limpieza y ajuste de componentes
eléctricos y/o electrónicos. 4. Revisión, limpieza, lubricacion y
ajuste de componentes mecánicos. 5. Verificación de baterías y
cargador. 6. limpieza y ajuste de partes del tripode. 7.
Verificación final de funcionamiento del equipo.</t>
  </si>
  <si>
    <t>MANTENIMIENTO PREVENTIVO DE JALONES CON
PLACA 44779, 44780, 44781, 44782, 44783, 44784, 44785,44786, 44787. Se requiere: Limpieza, ajuste y pintura,
conservando los colores originales del elemento.</t>
  </si>
  <si>
    <t>SERVICIO DE MANTENIMIENTO CORRECTIVO QUE
INCLUYA LOS REPUESTOS DE LOS EQUIPOS
ESPECIFICADOS EN LOS ITEMS PREVIAMENTE LISTADOS,
POR UN VALOR DE SEIS MILLONES DE PESOS M/CTE ($
6.000.000) IVA INCLUIDO.</t>
  </si>
  <si>
    <t>GLOBAL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</si>
</sst>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29">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1" xfId="0" applyFont="1" applyFill="1" applyBorder="1" applyAlignment="1" applyProtection="1">
      <alignment horizontal="center" vertical="center" wrapText="1"/>
      <protection hidden="1"/>
    </xf>
    <xf numFmtId="0" fontId="7" fillId="3" borderId="32" xfId="0" applyFont="1" applyFill="1" applyBorder="1" applyAlignment="1" applyProtection="1">
      <alignment horizontal="center" vertical="center" wrapText="1"/>
      <protection hidden="1"/>
    </xf>
    <xf numFmtId="43" fontId="7" fillId="3" borderId="32" xfId="3"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0" fontId="3" fillId="0" borderId="33" xfId="0" applyFont="1" applyBorder="1" applyAlignment="1" applyProtection="1">
      <alignment horizontal="center" vertical="center"/>
      <protection hidden="1"/>
    </xf>
    <xf numFmtId="43" fontId="3" fillId="0" borderId="38" xfId="3" applyFont="1" applyFill="1" applyBorder="1" applyAlignment="1" applyProtection="1">
      <alignment vertical="center"/>
      <protection hidden="1"/>
    </xf>
    <xf numFmtId="0" fontId="3" fillId="0" borderId="1" xfId="0" applyFont="1" applyBorder="1" applyAlignment="1" applyProtection="1">
      <alignment horizontal="left"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7" xfId="4" applyFont="1" applyBorder="1" applyAlignment="1" applyProtection="1">
      <alignment vertical="center"/>
      <protection hidden="1"/>
    </xf>
    <xf numFmtId="43" fontId="3" fillId="0" borderId="38" xfId="4" applyFont="1" applyBorder="1" applyAlignment="1" applyProtection="1">
      <alignment vertical="center"/>
      <protection hidden="1"/>
    </xf>
    <xf numFmtId="43" fontId="6" fillId="0" borderId="38" xfId="4" applyFont="1" applyBorder="1" applyAlignment="1" applyProtection="1">
      <alignment vertical="center"/>
      <protection hidden="1"/>
    </xf>
    <xf numFmtId="43" fontId="3" fillId="0" borderId="38" xfId="4" applyFont="1" applyFill="1" applyBorder="1" applyAlignment="1" applyProtection="1">
      <alignment vertical="center"/>
      <protection hidden="1"/>
    </xf>
    <xf numFmtId="43" fontId="6" fillId="0" borderId="39"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0" fontId="3" fillId="0" borderId="1" xfId="0" applyFont="1" applyBorder="1" applyAlignment="1" applyProtection="1">
      <alignment horizontal="left" vertical="center" wrapText="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6"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9" xfId="0" applyFont="1" applyFill="1" applyBorder="1" applyAlignment="1" applyProtection="1">
      <alignment horizontal="center" vertical="center"/>
      <protection locked="0"/>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0" fontId="6" fillId="0" borderId="34" xfId="3" applyNumberFormat="1" applyFont="1" applyBorder="1" applyAlignment="1" applyProtection="1">
      <alignment horizontal="center" vertical="center" wrapText="1"/>
      <protection hidden="1"/>
    </xf>
    <xf numFmtId="0" fontId="6" fillId="0" borderId="35"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3"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3"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2"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6" fillId="3" borderId="1" xfId="0" applyFont="1" applyFill="1" applyBorder="1" applyAlignment="1">
      <alignment horizontal="center"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0" xfId="0" applyFont="1" applyBorder="1" applyAlignment="1">
      <alignment horizontal="center" vertical="center" wrapText="1"/>
    </xf>
    <xf numFmtId="0" fontId="37" fillId="0" borderId="26"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29" xfId="0" applyFont="1" applyBorder="1" applyAlignment="1">
      <alignment horizontal="center" vertical="center" wrapText="1"/>
    </xf>
    <xf numFmtId="0" fontId="2" fillId="0" borderId="1" xfId="0" applyFont="1" applyBorder="1" applyAlignment="1">
      <alignment horizontal="center" vertical="top" wrapText="1"/>
    </xf>
    <xf numFmtId="0" fontId="1" fillId="0" borderId="1" xfId="0" applyFont="1" applyBorder="1" applyAlignment="1">
      <alignment horizontal="justify"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9"/>
  <sheetViews>
    <sheetView showGridLines="0" tabSelected="1" view="pageBreakPreview" topLeftCell="A6" zoomScale="85" zoomScaleNormal="70" zoomScaleSheetLayoutView="85" zoomScalePageLayoutView="55" workbookViewId="0">
      <selection activeCell="H18" sqref="H18"/>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65"/>
      <c r="B2" s="66" t="s">
        <v>0</v>
      </c>
      <c r="C2" s="66"/>
      <c r="D2" s="66"/>
      <c r="E2" s="66"/>
      <c r="F2" s="66"/>
      <c r="G2" s="66"/>
      <c r="H2" s="66"/>
      <c r="I2" s="66"/>
      <c r="J2" s="66"/>
      <c r="K2" s="66"/>
      <c r="L2" s="66"/>
      <c r="M2" s="66"/>
      <c r="N2" s="67" t="s">
        <v>1</v>
      </c>
      <c r="O2" s="67"/>
    </row>
    <row r="3" spans="1:15" ht="15.75" customHeight="1" x14ac:dyDescent="0.25">
      <c r="A3" s="65"/>
      <c r="B3" s="66" t="s">
        <v>2</v>
      </c>
      <c r="C3" s="66"/>
      <c r="D3" s="66"/>
      <c r="E3" s="66"/>
      <c r="F3" s="66"/>
      <c r="G3" s="66"/>
      <c r="H3" s="66"/>
      <c r="I3" s="66"/>
      <c r="J3" s="66"/>
      <c r="K3" s="66"/>
      <c r="L3" s="66"/>
      <c r="M3" s="66"/>
      <c r="N3" s="67" t="s">
        <v>3</v>
      </c>
      <c r="O3" s="67"/>
    </row>
    <row r="4" spans="1:15" ht="16.5" customHeight="1" x14ac:dyDescent="0.25">
      <c r="A4" s="65"/>
      <c r="B4" s="66" t="s">
        <v>4</v>
      </c>
      <c r="C4" s="66"/>
      <c r="D4" s="66"/>
      <c r="E4" s="66"/>
      <c r="F4" s="66"/>
      <c r="G4" s="66"/>
      <c r="H4" s="66"/>
      <c r="I4" s="66"/>
      <c r="J4" s="66"/>
      <c r="K4" s="66"/>
      <c r="L4" s="66"/>
      <c r="M4" s="66"/>
      <c r="N4" s="67" t="s">
        <v>5</v>
      </c>
      <c r="O4" s="67"/>
    </row>
    <row r="5" spans="1:15" ht="15" customHeight="1" x14ac:dyDescent="0.25">
      <c r="A5" s="65"/>
      <c r="B5" s="66"/>
      <c r="C5" s="66"/>
      <c r="D5" s="66"/>
      <c r="E5" s="66"/>
      <c r="F5" s="66"/>
      <c r="G5" s="66"/>
      <c r="H5" s="66"/>
      <c r="I5" s="66"/>
      <c r="J5" s="66"/>
      <c r="K5" s="66"/>
      <c r="L5" s="66"/>
      <c r="M5" s="66"/>
      <c r="N5" s="67" t="s">
        <v>6</v>
      </c>
      <c r="O5" s="67"/>
    </row>
    <row r="7" spans="1:15" x14ac:dyDescent="0.25">
      <c r="A7" s="5" t="s">
        <v>7</v>
      </c>
    </row>
    <row r="8" spans="1:15" ht="9.9499999999999993" customHeight="1" x14ac:dyDescent="0.25">
      <c r="A8" s="6"/>
    </row>
    <row r="9" spans="1:15" ht="30" customHeight="1" x14ac:dyDescent="0.25">
      <c r="A9" s="87" t="s">
        <v>8</v>
      </c>
      <c r="B9" s="88"/>
      <c r="D9" s="72" t="s">
        <v>9</v>
      </c>
      <c r="E9" s="73"/>
      <c r="F9" s="74"/>
      <c r="G9" s="75"/>
      <c r="H9" s="75"/>
      <c r="I9" s="76"/>
      <c r="K9" s="72" t="s">
        <v>10</v>
      </c>
      <c r="L9" s="73"/>
      <c r="M9" s="70"/>
      <c r="N9" s="71"/>
    </row>
    <row r="10" spans="1:15" ht="8.25" customHeight="1" x14ac:dyDescent="0.25">
      <c r="A10" s="89"/>
      <c r="B10" s="90"/>
      <c r="C10" s="7"/>
      <c r="E10" s="8"/>
      <c r="F10" s="8"/>
      <c r="M10" s="8"/>
      <c r="N10" s="2"/>
    </row>
    <row r="11" spans="1:15" ht="30" customHeight="1" x14ac:dyDescent="0.25">
      <c r="A11" s="91"/>
      <c r="B11" s="92"/>
      <c r="D11" s="72" t="s">
        <v>11</v>
      </c>
      <c r="E11" s="73"/>
      <c r="F11" s="74"/>
      <c r="G11" s="75"/>
      <c r="H11" s="75"/>
      <c r="I11" s="76"/>
      <c r="K11" s="72" t="s">
        <v>12</v>
      </c>
      <c r="L11" s="73"/>
      <c r="M11" s="68"/>
      <c r="N11" s="69"/>
      <c r="O11" s="20"/>
    </row>
    <row r="12" spans="1:15" ht="9.9499999999999993" customHeight="1" thickBot="1" x14ac:dyDescent="0.3">
      <c r="A12" s="19"/>
      <c r="B12" s="21"/>
      <c r="C12" s="17"/>
      <c r="D12" s="19"/>
      <c r="E12" s="21"/>
      <c r="F12" s="21"/>
      <c r="G12" s="21"/>
      <c r="H12" s="19"/>
      <c r="I12" s="22"/>
      <c r="J12" s="18"/>
      <c r="K12" s="18"/>
      <c r="L12" s="18"/>
      <c r="N12" s="23"/>
      <c r="O12" s="23"/>
    </row>
    <row r="13" spans="1:15" s="9" customFormat="1" ht="111.75" customHeight="1" x14ac:dyDescent="0.25">
      <c r="A13" s="24" t="s">
        <v>13</v>
      </c>
      <c r="B13" s="25" t="s">
        <v>14</v>
      </c>
      <c r="C13" s="25" t="s">
        <v>15</v>
      </c>
      <c r="D13" s="25" t="s">
        <v>16</v>
      </c>
      <c r="E13" s="25" t="s">
        <v>17</v>
      </c>
      <c r="F13" s="26" t="s">
        <v>18</v>
      </c>
      <c r="G13" s="26" t="s">
        <v>19</v>
      </c>
      <c r="H13" s="26" t="s">
        <v>20</v>
      </c>
      <c r="I13" s="26" t="s">
        <v>21</v>
      </c>
      <c r="J13" s="26" t="s">
        <v>22</v>
      </c>
      <c r="K13" s="26" t="s">
        <v>23</v>
      </c>
      <c r="L13" s="26" t="s">
        <v>24</v>
      </c>
      <c r="M13" s="26" t="s">
        <v>25</v>
      </c>
      <c r="N13" s="26" t="s">
        <v>26</v>
      </c>
      <c r="O13" s="27" t="s">
        <v>27</v>
      </c>
    </row>
    <row r="14" spans="1:15" s="9" customFormat="1" ht="95.25" customHeight="1" x14ac:dyDescent="0.25">
      <c r="A14" s="28">
        <v>1</v>
      </c>
      <c r="B14" s="60" t="s">
        <v>82</v>
      </c>
      <c r="C14" s="13"/>
      <c r="D14" s="10">
        <v>2</v>
      </c>
      <c r="E14" s="14" t="s">
        <v>81</v>
      </c>
      <c r="F14" s="15"/>
      <c r="G14" s="12"/>
      <c r="H14" s="1">
        <f>+ROUND(F14*G14,0)</f>
        <v>0</v>
      </c>
      <c r="I14" s="12"/>
      <c r="J14" s="1">
        <f t="shared" ref="J14" si="0">ROUND(F14*I14,0)</f>
        <v>0</v>
      </c>
      <c r="K14" s="1">
        <f t="shared" ref="K14" si="1">ROUND(F14+H14+J14,0)</f>
        <v>0</v>
      </c>
      <c r="L14" s="1">
        <f t="shared" ref="L14" si="2">ROUND(F14*D14,0)</f>
        <v>0</v>
      </c>
      <c r="M14" s="1">
        <f t="shared" ref="M14" si="3">ROUND(L14*G14,0)</f>
        <v>0</v>
      </c>
      <c r="N14" s="1">
        <f t="shared" ref="N14" si="4">ROUND(L14*I14,0)</f>
        <v>0</v>
      </c>
      <c r="O14" s="29">
        <f t="shared" ref="O14" si="5">ROUND(L14+N14+M14,0)</f>
        <v>0</v>
      </c>
    </row>
    <row r="15" spans="1:15" s="9" customFormat="1" ht="94.5" customHeight="1" x14ac:dyDescent="0.25">
      <c r="A15" s="28">
        <v>2</v>
      </c>
      <c r="B15" s="30" t="s">
        <v>83</v>
      </c>
      <c r="C15" s="13"/>
      <c r="D15" s="10">
        <v>1</v>
      </c>
      <c r="E15" s="14" t="s">
        <v>81</v>
      </c>
      <c r="F15" s="15"/>
      <c r="G15" s="12"/>
      <c r="H15" s="1">
        <f t="shared" ref="H15" si="6">+ROUND(F15*G15,0)</f>
        <v>0</v>
      </c>
      <c r="I15" s="12"/>
      <c r="J15" s="1">
        <f t="shared" ref="J15" si="7">ROUND(F15*I15,0)</f>
        <v>0</v>
      </c>
      <c r="K15" s="1">
        <f t="shared" ref="K15" si="8">ROUND(F15+H15+J15,0)</f>
        <v>0</v>
      </c>
      <c r="L15" s="1">
        <f t="shared" ref="L15" si="9">ROUND(F15*D15,0)</f>
        <v>0</v>
      </c>
      <c r="M15" s="1">
        <f t="shared" ref="M15" si="10">ROUND(L15*G15,0)</f>
        <v>0</v>
      </c>
      <c r="N15" s="1">
        <f t="shared" ref="N15" si="11">ROUND(L15*I15,0)</f>
        <v>0</v>
      </c>
      <c r="O15" s="29">
        <f t="shared" ref="O15" si="12">ROUND(L15+N15+M15,0)</f>
        <v>0</v>
      </c>
    </row>
    <row r="16" spans="1:15" s="9" customFormat="1" ht="94.5" customHeight="1" x14ac:dyDescent="0.25">
      <c r="A16" s="28">
        <v>3</v>
      </c>
      <c r="B16" s="60" t="s">
        <v>84</v>
      </c>
      <c r="C16" s="13"/>
      <c r="D16" s="10">
        <v>3</v>
      </c>
      <c r="E16" s="14" t="s">
        <v>81</v>
      </c>
      <c r="F16" s="15"/>
      <c r="G16" s="12"/>
      <c r="H16" s="1">
        <f t="shared" ref="H16:H23" si="13">+ROUND(F16*G16,0)</f>
        <v>0</v>
      </c>
      <c r="I16" s="12"/>
      <c r="J16" s="1">
        <f t="shared" ref="J16:J23" si="14">ROUND(F16*I16,0)</f>
        <v>0</v>
      </c>
      <c r="K16" s="1">
        <f t="shared" ref="K16:K23" si="15">ROUND(F16+H16+J16,0)</f>
        <v>0</v>
      </c>
      <c r="L16" s="1">
        <f t="shared" ref="L16:L23" si="16">ROUND(F16*D16,0)</f>
        <v>0</v>
      </c>
      <c r="M16" s="1">
        <f t="shared" ref="M16:M23" si="17">ROUND(L16*G16,0)</f>
        <v>0</v>
      </c>
      <c r="N16" s="1">
        <f t="shared" ref="N16:N23" si="18">ROUND(L16*I16,0)</f>
        <v>0</v>
      </c>
      <c r="O16" s="29">
        <f t="shared" ref="O16:O23" si="19">ROUND(L16+N16+M16,0)</f>
        <v>0</v>
      </c>
    </row>
    <row r="17" spans="1:15" s="9" customFormat="1" ht="89.25" x14ac:dyDescent="0.25">
      <c r="A17" s="28">
        <v>4</v>
      </c>
      <c r="B17" s="60" t="s">
        <v>85</v>
      </c>
      <c r="C17" s="13"/>
      <c r="D17" s="10">
        <v>1</v>
      </c>
      <c r="E17" s="14" t="s">
        <v>81</v>
      </c>
      <c r="F17" s="15"/>
      <c r="G17" s="12"/>
      <c r="H17" s="1">
        <f t="shared" si="13"/>
        <v>0</v>
      </c>
      <c r="I17" s="12"/>
      <c r="J17" s="1">
        <f t="shared" si="14"/>
        <v>0</v>
      </c>
      <c r="K17" s="1">
        <f t="shared" si="15"/>
        <v>0</v>
      </c>
      <c r="L17" s="1">
        <f t="shared" si="16"/>
        <v>0</v>
      </c>
      <c r="M17" s="1">
        <f t="shared" si="17"/>
        <v>0</v>
      </c>
      <c r="N17" s="1">
        <f t="shared" si="18"/>
        <v>0</v>
      </c>
      <c r="O17" s="29">
        <f t="shared" si="19"/>
        <v>0</v>
      </c>
    </row>
    <row r="18" spans="1:15" s="9" customFormat="1" ht="97.5" customHeight="1" x14ac:dyDescent="0.25">
      <c r="A18" s="28">
        <v>5</v>
      </c>
      <c r="B18" s="60" t="s">
        <v>86</v>
      </c>
      <c r="C18" s="13"/>
      <c r="D18" s="10">
        <v>2</v>
      </c>
      <c r="E18" s="14" t="s">
        <v>81</v>
      </c>
      <c r="F18" s="15"/>
      <c r="G18" s="12"/>
      <c r="H18" s="1">
        <f t="shared" si="13"/>
        <v>0</v>
      </c>
      <c r="I18" s="12"/>
      <c r="J18" s="1">
        <f t="shared" si="14"/>
        <v>0</v>
      </c>
      <c r="K18" s="1">
        <f t="shared" si="15"/>
        <v>0</v>
      </c>
      <c r="L18" s="1">
        <f t="shared" si="16"/>
        <v>0</v>
      </c>
      <c r="M18" s="1">
        <f t="shared" si="17"/>
        <v>0</v>
      </c>
      <c r="N18" s="1">
        <f t="shared" si="18"/>
        <v>0</v>
      </c>
      <c r="O18" s="29">
        <f t="shared" si="19"/>
        <v>0</v>
      </c>
    </row>
    <row r="19" spans="1:15" s="9" customFormat="1" ht="60.75" customHeight="1" x14ac:dyDescent="0.25">
      <c r="A19" s="28">
        <v>6</v>
      </c>
      <c r="B19" s="60" t="s">
        <v>87</v>
      </c>
      <c r="C19" s="13"/>
      <c r="D19" s="10">
        <v>3</v>
      </c>
      <c r="E19" s="14" t="s">
        <v>81</v>
      </c>
      <c r="F19" s="15"/>
      <c r="G19" s="12"/>
      <c r="H19" s="1">
        <f t="shared" si="13"/>
        <v>0</v>
      </c>
      <c r="I19" s="12"/>
      <c r="J19" s="1">
        <f t="shared" si="14"/>
        <v>0</v>
      </c>
      <c r="K19" s="1">
        <f t="shared" si="15"/>
        <v>0</v>
      </c>
      <c r="L19" s="1">
        <f t="shared" si="16"/>
        <v>0</v>
      </c>
      <c r="M19" s="1">
        <f t="shared" si="17"/>
        <v>0</v>
      </c>
      <c r="N19" s="1">
        <f t="shared" si="18"/>
        <v>0</v>
      </c>
      <c r="O19" s="29">
        <f t="shared" si="19"/>
        <v>0</v>
      </c>
    </row>
    <row r="20" spans="1:15" s="9" customFormat="1" ht="125.25" customHeight="1" x14ac:dyDescent="0.25">
      <c r="A20" s="28">
        <v>7</v>
      </c>
      <c r="B20" s="60" t="s">
        <v>88</v>
      </c>
      <c r="C20" s="13"/>
      <c r="D20" s="10">
        <v>10</v>
      </c>
      <c r="E20" s="14" t="s">
        <v>81</v>
      </c>
      <c r="F20" s="15"/>
      <c r="G20" s="12"/>
      <c r="H20" s="1">
        <f t="shared" si="13"/>
        <v>0</v>
      </c>
      <c r="I20" s="12"/>
      <c r="J20" s="1">
        <f t="shared" si="14"/>
        <v>0</v>
      </c>
      <c r="K20" s="1">
        <f t="shared" si="15"/>
        <v>0</v>
      </c>
      <c r="L20" s="1">
        <f t="shared" si="16"/>
        <v>0</v>
      </c>
      <c r="M20" s="1">
        <f t="shared" si="17"/>
        <v>0</v>
      </c>
      <c r="N20" s="1">
        <f t="shared" si="18"/>
        <v>0</v>
      </c>
      <c r="O20" s="29">
        <f t="shared" si="19"/>
        <v>0</v>
      </c>
    </row>
    <row r="21" spans="1:15" s="9" customFormat="1" ht="123.75" customHeight="1" x14ac:dyDescent="0.25">
      <c r="A21" s="28">
        <v>8</v>
      </c>
      <c r="B21" s="60" t="s">
        <v>89</v>
      </c>
      <c r="C21" s="13"/>
      <c r="D21" s="10">
        <v>10</v>
      </c>
      <c r="E21" s="14" t="s">
        <v>81</v>
      </c>
      <c r="F21" s="15"/>
      <c r="G21" s="12"/>
      <c r="H21" s="1">
        <f t="shared" si="13"/>
        <v>0</v>
      </c>
      <c r="I21" s="12"/>
      <c r="J21" s="1">
        <f t="shared" si="14"/>
        <v>0</v>
      </c>
      <c r="K21" s="1">
        <f t="shared" si="15"/>
        <v>0</v>
      </c>
      <c r="L21" s="1">
        <f t="shared" si="16"/>
        <v>0</v>
      </c>
      <c r="M21" s="1">
        <f t="shared" si="17"/>
        <v>0</v>
      </c>
      <c r="N21" s="1">
        <f t="shared" si="18"/>
        <v>0</v>
      </c>
      <c r="O21" s="29">
        <f t="shared" si="19"/>
        <v>0</v>
      </c>
    </row>
    <row r="22" spans="1:15" s="9" customFormat="1" ht="61.5" customHeight="1" x14ac:dyDescent="0.25">
      <c r="A22" s="28">
        <v>9</v>
      </c>
      <c r="B22" s="60" t="s">
        <v>90</v>
      </c>
      <c r="C22" s="13"/>
      <c r="D22" s="10">
        <v>9</v>
      </c>
      <c r="E22" s="14" t="s">
        <v>81</v>
      </c>
      <c r="F22" s="15"/>
      <c r="G22" s="12"/>
      <c r="H22" s="1">
        <f t="shared" si="13"/>
        <v>0</v>
      </c>
      <c r="I22" s="12"/>
      <c r="J22" s="1">
        <f t="shared" si="14"/>
        <v>0</v>
      </c>
      <c r="K22" s="1">
        <f t="shared" si="15"/>
        <v>0</v>
      </c>
      <c r="L22" s="1">
        <f t="shared" si="16"/>
        <v>0</v>
      </c>
      <c r="M22" s="1">
        <f t="shared" si="17"/>
        <v>0</v>
      </c>
      <c r="N22" s="1">
        <f t="shared" si="18"/>
        <v>0</v>
      </c>
      <c r="O22" s="29">
        <f t="shared" si="19"/>
        <v>0</v>
      </c>
    </row>
    <row r="23" spans="1:15" s="9" customFormat="1" ht="69" customHeight="1" thickBot="1" x14ac:dyDescent="0.3">
      <c r="A23" s="28">
        <v>10</v>
      </c>
      <c r="B23" s="60" t="s">
        <v>91</v>
      </c>
      <c r="C23" s="13"/>
      <c r="D23" s="10">
        <v>1</v>
      </c>
      <c r="E23" s="14" t="s">
        <v>92</v>
      </c>
      <c r="F23" s="15"/>
      <c r="G23" s="12"/>
      <c r="H23" s="1">
        <f t="shared" si="13"/>
        <v>0</v>
      </c>
      <c r="I23" s="12"/>
      <c r="J23" s="1">
        <f t="shared" si="14"/>
        <v>0</v>
      </c>
      <c r="K23" s="1">
        <f t="shared" si="15"/>
        <v>0</v>
      </c>
      <c r="L23" s="1">
        <f t="shared" si="16"/>
        <v>0</v>
      </c>
      <c r="M23" s="1">
        <f t="shared" si="17"/>
        <v>0</v>
      </c>
      <c r="N23" s="1">
        <f t="shared" si="18"/>
        <v>0</v>
      </c>
      <c r="O23" s="29">
        <f t="shared" si="19"/>
        <v>0</v>
      </c>
    </row>
    <row r="24" spans="1:15" s="9" customFormat="1" ht="42" customHeight="1" thickBot="1" x14ac:dyDescent="0.3">
      <c r="A24" s="93" t="s">
        <v>28</v>
      </c>
      <c r="B24" s="94"/>
      <c r="C24" s="94"/>
      <c r="D24" s="94"/>
      <c r="E24" s="94"/>
      <c r="F24" s="94"/>
      <c r="G24" s="94"/>
      <c r="H24" s="94"/>
      <c r="I24" s="94"/>
      <c r="J24" s="94"/>
      <c r="K24" s="94"/>
      <c r="L24" s="105" t="s">
        <v>29</v>
      </c>
      <c r="M24" s="106"/>
      <c r="N24" s="106"/>
      <c r="O24" s="38">
        <f>SUMIF(G:G,0%,L:L)+SUMIF(G:G,"",L:L)</f>
        <v>0</v>
      </c>
    </row>
    <row r="25" spans="1:15" s="9" customFormat="1" ht="39" customHeight="1" x14ac:dyDescent="0.25">
      <c r="A25" s="77" t="s">
        <v>30</v>
      </c>
      <c r="B25" s="78"/>
      <c r="C25" s="78"/>
      <c r="D25" s="78"/>
      <c r="E25" s="78"/>
      <c r="F25" s="78"/>
      <c r="G25" s="78"/>
      <c r="H25" s="78"/>
      <c r="I25" s="78"/>
      <c r="J25" s="78"/>
      <c r="K25" s="79"/>
      <c r="L25" s="99" t="s">
        <v>31</v>
      </c>
      <c r="M25" s="100"/>
      <c r="N25" s="100"/>
      <c r="O25" s="39">
        <f>SUMIF(G:G,5%,L:L)</f>
        <v>0</v>
      </c>
    </row>
    <row r="26" spans="1:15" s="9" customFormat="1" ht="30" customHeight="1" x14ac:dyDescent="0.25">
      <c r="A26" s="80"/>
      <c r="B26" s="81"/>
      <c r="C26" s="81"/>
      <c r="D26" s="81"/>
      <c r="E26" s="81"/>
      <c r="F26" s="81"/>
      <c r="G26" s="81"/>
      <c r="H26" s="81"/>
      <c r="I26" s="81"/>
      <c r="J26" s="81"/>
      <c r="K26" s="82"/>
      <c r="L26" s="99" t="s">
        <v>32</v>
      </c>
      <c r="M26" s="100"/>
      <c r="N26" s="100"/>
      <c r="O26" s="39">
        <f>SUMIF(G:G,19%,L:L)</f>
        <v>0</v>
      </c>
    </row>
    <row r="27" spans="1:15" s="9" customFormat="1" ht="30" customHeight="1" x14ac:dyDescent="0.25">
      <c r="A27" s="80"/>
      <c r="B27" s="81"/>
      <c r="C27" s="81"/>
      <c r="D27" s="81"/>
      <c r="E27" s="81"/>
      <c r="F27" s="81"/>
      <c r="G27" s="81"/>
      <c r="H27" s="81"/>
      <c r="I27" s="81"/>
      <c r="J27" s="81"/>
      <c r="K27" s="82"/>
      <c r="L27" s="101" t="s">
        <v>24</v>
      </c>
      <c r="M27" s="102"/>
      <c r="N27" s="102"/>
      <c r="O27" s="40">
        <f>SUM(O24:O26)</f>
        <v>0</v>
      </c>
    </row>
    <row r="28" spans="1:15" s="9" customFormat="1" ht="30" customHeight="1" x14ac:dyDescent="0.25">
      <c r="A28" s="80"/>
      <c r="B28" s="81"/>
      <c r="C28" s="81"/>
      <c r="D28" s="81"/>
      <c r="E28" s="81"/>
      <c r="F28" s="81"/>
      <c r="G28" s="81"/>
      <c r="H28" s="81"/>
      <c r="I28" s="81"/>
      <c r="J28" s="81"/>
      <c r="K28" s="82"/>
      <c r="L28" s="103" t="s">
        <v>33</v>
      </c>
      <c r="M28" s="104"/>
      <c r="N28" s="104"/>
      <c r="O28" s="41">
        <f>SUMIF(G:G,5%,M:M)</f>
        <v>0</v>
      </c>
    </row>
    <row r="29" spans="1:15" s="9" customFormat="1" ht="30" customHeight="1" x14ac:dyDescent="0.25">
      <c r="A29" s="80"/>
      <c r="B29" s="81"/>
      <c r="C29" s="81"/>
      <c r="D29" s="81"/>
      <c r="E29" s="81"/>
      <c r="F29" s="81"/>
      <c r="G29" s="81"/>
      <c r="H29" s="81"/>
      <c r="I29" s="81"/>
      <c r="J29" s="81"/>
      <c r="K29" s="82"/>
      <c r="L29" s="103" t="s">
        <v>34</v>
      </c>
      <c r="M29" s="104"/>
      <c r="N29" s="104"/>
      <c r="O29" s="41">
        <f>SUMIF(G:G,19%,M:M)</f>
        <v>0</v>
      </c>
    </row>
    <row r="30" spans="1:15" s="9" customFormat="1" ht="30" customHeight="1" x14ac:dyDescent="0.25">
      <c r="A30" s="80"/>
      <c r="B30" s="81"/>
      <c r="C30" s="81"/>
      <c r="D30" s="81"/>
      <c r="E30" s="81"/>
      <c r="F30" s="81"/>
      <c r="G30" s="81"/>
      <c r="H30" s="81"/>
      <c r="I30" s="81"/>
      <c r="J30" s="81"/>
      <c r="K30" s="82"/>
      <c r="L30" s="101" t="s">
        <v>35</v>
      </c>
      <c r="M30" s="102"/>
      <c r="N30" s="102"/>
      <c r="O30" s="40">
        <f>SUM(O28:O29)</f>
        <v>0</v>
      </c>
    </row>
    <row r="31" spans="1:15" s="9" customFormat="1" ht="30" customHeight="1" x14ac:dyDescent="0.25">
      <c r="A31" s="80"/>
      <c r="B31" s="81"/>
      <c r="C31" s="81"/>
      <c r="D31" s="81"/>
      <c r="E31" s="81"/>
      <c r="F31" s="81"/>
      <c r="G31" s="81"/>
      <c r="H31" s="81"/>
      <c r="I31" s="81"/>
      <c r="J31" s="81"/>
      <c r="K31" s="82"/>
      <c r="L31" s="99" t="s">
        <v>36</v>
      </c>
      <c r="M31" s="100"/>
      <c r="N31" s="100"/>
      <c r="O31" s="39">
        <f>SUMIF(I:I,8%,N:N)</f>
        <v>0</v>
      </c>
    </row>
    <row r="32" spans="1:15" s="9" customFormat="1" ht="37.5" customHeight="1" x14ac:dyDescent="0.25">
      <c r="A32" s="80"/>
      <c r="B32" s="81"/>
      <c r="C32" s="81"/>
      <c r="D32" s="81"/>
      <c r="E32" s="81"/>
      <c r="F32" s="81"/>
      <c r="G32" s="81"/>
      <c r="H32" s="81"/>
      <c r="I32" s="81"/>
      <c r="J32" s="81"/>
      <c r="K32" s="82"/>
      <c r="L32" s="97" t="s">
        <v>37</v>
      </c>
      <c r="M32" s="98"/>
      <c r="N32" s="98"/>
      <c r="O32" s="40">
        <f>SUM(O31)</f>
        <v>0</v>
      </c>
    </row>
    <row r="33" spans="1:17" s="9" customFormat="1" ht="32.25" customHeight="1" thickBot="1" x14ac:dyDescent="0.3">
      <c r="A33" s="83"/>
      <c r="B33" s="84"/>
      <c r="C33" s="84"/>
      <c r="D33" s="84"/>
      <c r="E33" s="84"/>
      <c r="F33" s="84"/>
      <c r="G33" s="84"/>
      <c r="H33" s="84"/>
      <c r="I33" s="84"/>
      <c r="J33" s="84"/>
      <c r="K33" s="85"/>
      <c r="L33" s="95" t="s">
        <v>38</v>
      </c>
      <c r="M33" s="96"/>
      <c r="N33" s="96"/>
      <c r="O33" s="42">
        <f>+O27+O30+O32</f>
        <v>0</v>
      </c>
    </row>
    <row r="35" spans="1:17" ht="50.1" customHeight="1" thickBot="1" x14ac:dyDescent="0.3">
      <c r="B35" s="86"/>
      <c r="C35" s="86"/>
    </row>
    <row r="36" spans="1:17" x14ac:dyDescent="0.25">
      <c r="B36" s="64" t="s">
        <v>39</v>
      </c>
      <c r="C36" s="64"/>
    </row>
    <row r="37" spans="1:17" ht="15" customHeight="1" x14ac:dyDescent="0.25">
      <c r="M37" s="44"/>
      <c r="N37" s="45"/>
      <c r="O37" s="46"/>
    </row>
    <row r="38" spans="1:17" ht="15.75" customHeight="1" x14ac:dyDescent="0.25">
      <c r="M38" s="44"/>
      <c r="N38" s="45"/>
      <c r="O38" s="46"/>
    </row>
    <row r="39" spans="1:17" ht="15" customHeight="1" x14ac:dyDescent="0.25">
      <c r="A39" s="11" t="s">
        <v>40</v>
      </c>
      <c r="M39" s="44"/>
      <c r="N39" s="45"/>
      <c r="O39" s="46"/>
    </row>
    <row r="40" spans="1:17" x14ac:dyDescent="0.25">
      <c r="A40" s="63" t="s">
        <v>41</v>
      </c>
      <c r="B40" s="63"/>
      <c r="C40" s="63"/>
      <c r="D40" s="63"/>
      <c r="E40" s="63"/>
      <c r="F40" s="63"/>
      <c r="G40" s="63"/>
      <c r="H40" s="63"/>
      <c r="I40" s="63"/>
      <c r="J40" s="63"/>
      <c r="K40" s="63"/>
      <c r="L40" s="63"/>
      <c r="M40" s="63"/>
      <c r="N40" s="63"/>
      <c r="O40" s="63"/>
      <c r="P40" s="2"/>
      <c r="Q40" s="2"/>
    </row>
    <row r="41" spans="1:17" ht="15" customHeight="1" x14ac:dyDescent="0.25">
      <c r="A41" s="62" t="s">
        <v>42</v>
      </c>
      <c r="B41" s="62"/>
      <c r="C41" s="62"/>
      <c r="D41" s="62"/>
      <c r="E41" s="62"/>
      <c r="F41" s="62"/>
      <c r="G41" s="62"/>
      <c r="H41" s="62"/>
      <c r="I41" s="62"/>
      <c r="J41" s="62"/>
      <c r="K41" s="62"/>
      <c r="L41" s="62"/>
      <c r="M41" s="62"/>
      <c r="N41" s="62"/>
      <c r="O41" s="62"/>
      <c r="P41" s="43"/>
      <c r="Q41" s="43"/>
    </row>
    <row r="42" spans="1:17" x14ac:dyDescent="0.25">
      <c r="A42" s="61" t="s">
        <v>43</v>
      </c>
      <c r="B42" s="61"/>
      <c r="C42" s="61"/>
      <c r="D42" s="61"/>
      <c r="E42" s="61"/>
      <c r="F42" s="61"/>
      <c r="G42" s="61"/>
      <c r="H42" s="61"/>
      <c r="I42" s="61"/>
      <c r="J42" s="61"/>
      <c r="K42" s="61"/>
      <c r="L42" s="61"/>
      <c r="M42" s="61"/>
      <c r="N42" s="61"/>
      <c r="O42" s="61"/>
      <c r="P42" s="5"/>
      <c r="Q42" s="5"/>
    </row>
    <row r="43" spans="1:17" x14ac:dyDescent="0.25">
      <c r="A43" s="61" t="s">
        <v>44</v>
      </c>
      <c r="B43" s="61"/>
      <c r="C43" s="61"/>
      <c r="D43" s="61"/>
      <c r="E43" s="61"/>
      <c r="F43" s="61"/>
      <c r="G43" s="61"/>
      <c r="H43" s="61"/>
      <c r="I43" s="61"/>
      <c r="J43" s="61"/>
      <c r="K43" s="61"/>
      <c r="L43" s="61"/>
      <c r="M43" s="61"/>
      <c r="N43" s="61"/>
      <c r="O43" s="61"/>
      <c r="P43" s="5"/>
      <c r="Q43" s="5"/>
    </row>
    <row r="44" spans="1:17" x14ac:dyDescent="0.25">
      <c r="K44" s="2"/>
      <c r="L44" s="2"/>
      <c r="M44" s="2"/>
      <c r="N44" s="2"/>
    </row>
    <row r="86" spans="11:15" s="2" customFormat="1" x14ac:dyDescent="0.25">
      <c r="K86" s="4"/>
      <c r="L86" s="4"/>
      <c r="M86" s="4"/>
      <c r="N86" s="4"/>
      <c r="O86" s="4"/>
    </row>
    <row r="87" spans="11:15" s="2" customFormat="1" x14ac:dyDescent="0.25">
      <c r="K87" s="4"/>
      <c r="L87" s="4"/>
      <c r="M87" s="4"/>
      <c r="N87" s="4"/>
      <c r="O87" s="4"/>
    </row>
    <row r="88" spans="11:15" s="2" customFormat="1" x14ac:dyDescent="0.25">
      <c r="K88" s="4"/>
      <c r="L88" s="4"/>
      <c r="M88" s="4"/>
      <c r="N88" s="4"/>
      <c r="O88" s="4"/>
    </row>
    <row r="89" spans="11:15" s="2" customFormat="1" x14ac:dyDescent="0.25">
      <c r="K89" s="4"/>
      <c r="L89" s="4"/>
      <c r="M89" s="4"/>
      <c r="N89" s="4"/>
      <c r="O89" s="4"/>
    </row>
  </sheetData>
  <sheetProtection algorithmName="SHA-512" hashValue="yQhCwLvUbunbf2glb9yhTkTUhaqXrieNY2Iw0DVeRPJyTfgF7sjMRuzWR40m5aU+fCRVQbokQZabesHwhzlEzg==" saltValue="BTCl/ff8P4u8Q864XXAKyA==" spinCount="100000" sheet="1" objects="1" scenarios="1"/>
  <mergeCells count="35">
    <mergeCell ref="L28:N28"/>
    <mergeCell ref="L27:N27"/>
    <mergeCell ref="L26:N26"/>
    <mergeCell ref="L25:N25"/>
    <mergeCell ref="L24:N24"/>
    <mergeCell ref="L33:N33"/>
    <mergeCell ref="L32:N32"/>
    <mergeCell ref="L31:N31"/>
    <mergeCell ref="L30:N30"/>
    <mergeCell ref="L29:N29"/>
    <mergeCell ref="A25:K33"/>
    <mergeCell ref="F9:I9"/>
    <mergeCell ref="B35:C35"/>
    <mergeCell ref="A9:B11"/>
    <mergeCell ref="D9:E9"/>
    <mergeCell ref="D11:E11"/>
    <mergeCell ref="A24:K24"/>
    <mergeCell ref="M11:N11"/>
    <mergeCell ref="M9:N9"/>
    <mergeCell ref="K9:L9"/>
    <mergeCell ref="K11:L11"/>
    <mergeCell ref="F11:I11"/>
    <mergeCell ref="A2:A5"/>
    <mergeCell ref="B2:M2"/>
    <mergeCell ref="N2:O2"/>
    <mergeCell ref="B3:M3"/>
    <mergeCell ref="N3:O3"/>
    <mergeCell ref="B4:M5"/>
    <mergeCell ref="N4:O4"/>
    <mergeCell ref="N5:O5"/>
    <mergeCell ref="A43:O43"/>
    <mergeCell ref="A42:O42"/>
    <mergeCell ref="A41:O41"/>
    <mergeCell ref="A40:O40"/>
    <mergeCell ref="B36:C36"/>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23">
      <formula1>0</formula1>
      <formula2>1000000000000000</formula2>
    </dataValidation>
    <dataValidation allowBlank="1" showInputMessage="1" showErrorMessage="1" promptTitle="NOMBRE/RAZÓN SOCIAL" prompt="NOMBRE/RAZÓN SOCIAL" sqref="F9:I9"/>
  </dataValidations>
  <pageMargins left="1.2649999999999999" right="0.7" top="0.75" bottom="0.75" header="0.3" footer="0.3"/>
  <pageSetup paperSize="9" scale="33"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G14:G23</xm:sqref>
        </x14:dataValidation>
        <x14:dataValidation type="list" allowBlank="1" showInputMessage="1" showErrorMessage="1">
          <x14:formula1>
            <xm:f>Cálculos!$F$7:$F$8</xm:f>
          </x14:formula1>
          <xm:sqref>I14:I23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3" bestFit="1" customWidth="1"/>
    <col min="6" max="6" width="15" style="37" bestFit="1" customWidth="1"/>
  </cols>
  <sheetData>
    <row r="6" spans="2:6" x14ac:dyDescent="0.25">
      <c r="B6" s="16" t="s">
        <v>11</v>
      </c>
      <c r="D6" s="31" t="s">
        <v>45</v>
      </c>
      <c r="F6" s="34" t="s">
        <v>46</v>
      </c>
    </row>
    <row r="7" spans="2:6" x14ac:dyDescent="0.25">
      <c r="B7" s="2" t="s">
        <v>47</v>
      </c>
      <c r="D7" s="32">
        <v>0</v>
      </c>
      <c r="F7" s="35">
        <v>0.08</v>
      </c>
    </row>
    <row r="8" spans="2:6" x14ac:dyDescent="0.25">
      <c r="B8" s="2" t="s">
        <v>48</v>
      </c>
      <c r="D8" s="32">
        <v>0.05</v>
      </c>
      <c r="F8" s="36">
        <v>0</v>
      </c>
    </row>
    <row r="9" spans="2:6" x14ac:dyDescent="0.25">
      <c r="B9" s="2" t="s">
        <v>49</v>
      </c>
      <c r="D9" s="32">
        <v>0.19</v>
      </c>
    </row>
    <row r="10" spans="2:6" x14ac:dyDescent="0.25">
      <c r="D10" s="3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27"/>
      <c r="C2" s="127"/>
      <c r="D2" s="118" t="s">
        <v>0</v>
      </c>
      <c r="E2" s="120"/>
      <c r="F2" s="120"/>
      <c r="G2" s="120"/>
      <c r="H2" s="119"/>
      <c r="I2" s="118" t="s">
        <v>50</v>
      </c>
      <c r="J2" s="119"/>
      <c r="K2" s="58"/>
    </row>
    <row r="3" spans="2:11" ht="15" customHeight="1" x14ac:dyDescent="0.25">
      <c r="B3" s="127"/>
      <c r="C3" s="127"/>
      <c r="D3" s="118" t="s">
        <v>2</v>
      </c>
      <c r="E3" s="120"/>
      <c r="F3" s="120"/>
      <c r="G3" s="120"/>
      <c r="H3" s="119"/>
      <c r="I3" s="118" t="s">
        <v>3</v>
      </c>
      <c r="J3" s="119"/>
      <c r="K3" s="57"/>
    </row>
    <row r="4" spans="2:11" ht="15" customHeight="1" x14ac:dyDescent="0.25">
      <c r="B4" s="127"/>
      <c r="C4" s="127"/>
      <c r="D4" s="121" t="s">
        <v>4</v>
      </c>
      <c r="E4" s="122"/>
      <c r="F4" s="122"/>
      <c r="G4" s="122"/>
      <c r="H4" s="123"/>
      <c r="I4" s="118" t="s">
        <v>5</v>
      </c>
      <c r="J4" s="119"/>
      <c r="K4" s="57"/>
    </row>
    <row r="5" spans="2:11" ht="15" customHeight="1" x14ac:dyDescent="0.25">
      <c r="B5" s="127"/>
      <c r="C5" s="127"/>
      <c r="D5" s="124"/>
      <c r="E5" s="125"/>
      <c r="F5" s="125"/>
      <c r="G5" s="125"/>
      <c r="H5" s="126"/>
      <c r="I5" s="118" t="s">
        <v>51</v>
      </c>
      <c r="J5" s="119"/>
      <c r="K5" s="57"/>
    </row>
    <row r="6" spans="2:11" x14ac:dyDescent="0.25">
      <c r="K6" s="49"/>
    </row>
    <row r="7" spans="2:11" ht="15.75" customHeight="1" x14ac:dyDescent="0.25">
      <c r="B7" s="116" t="s">
        <v>52</v>
      </c>
      <c r="C7" s="116"/>
      <c r="D7" s="116"/>
      <c r="E7" s="116"/>
      <c r="F7" s="116"/>
      <c r="G7" s="116"/>
      <c r="H7" s="116"/>
      <c r="I7" s="116"/>
      <c r="J7" s="116"/>
      <c r="K7" s="54"/>
    </row>
    <row r="8" spans="2:11" ht="15.75" customHeight="1" x14ac:dyDescent="0.25">
      <c r="B8" s="113" t="s">
        <v>53</v>
      </c>
      <c r="C8" s="113" t="s">
        <v>54</v>
      </c>
      <c r="D8" s="113"/>
      <c r="E8" s="113"/>
      <c r="F8" s="113"/>
      <c r="G8" s="116" t="s">
        <v>55</v>
      </c>
      <c r="H8" s="116"/>
      <c r="I8" s="116"/>
      <c r="J8" s="116"/>
      <c r="K8" s="54"/>
    </row>
    <row r="9" spans="2:11" ht="15.75" customHeight="1" x14ac:dyDescent="0.25">
      <c r="B9" s="113"/>
      <c r="C9" s="53" t="s">
        <v>56</v>
      </c>
      <c r="D9" s="53" t="s">
        <v>57</v>
      </c>
      <c r="E9" s="113" t="s">
        <v>58</v>
      </c>
      <c r="F9" s="113"/>
      <c r="G9" s="116"/>
      <c r="H9" s="116"/>
      <c r="I9" s="116"/>
      <c r="J9" s="116"/>
      <c r="K9" s="54"/>
    </row>
    <row r="10" spans="2:11" ht="15.75" customHeight="1" x14ac:dyDescent="0.25">
      <c r="B10" s="51">
        <v>1</v>
      </c>
      <c r="C10" s="51">
        <v>2021</v>
      </c>
      <c r="D10" s="51">
        <v>5</v>
      </c>
      <c r="E10" s="114">
        <v>24</v>
      </c>
      <c r="F10" s="114"/>
      <c r="G10" s="128" t="s">
        <v>59</v>
      </c>
      <c r="H10" s="128"/>
      <c r="I10" s="128"/>
      <c r="J10" s="128"/>
      <c r="K10" s="56"/>
    </row>
    <row r="11" spans="2:11" ht="57.75" customHeight="1" x14ac:dyDescent="0.25">
      <c r="B11" s="51">
        <v>2</v>
      </c>
      <c r="C11" s="51">
        <v>2022</v>
      </c>
      <c r="D11" s="51">
        <v>5</v>
      </c>
      <c r="E11" s="107">
        <v>31</v>
      </c>
      <c r="F11" s="108"/>
      <c r="G11" s="109" t="s">
        <v>60</v>
      </c>
      <c r="H11" s="110"/>
      <c r="I11" s="110"/>
      <c r="J11" s="111"/>
      <c r="K11" s="56"/>
    </row>
    <row r="12" spans="2:11" ht="82.5" customHeight="1" x14ac:dyDescent="0.25">
      <c r="B12" s="51">
        <v>3</v>
      </c>
      <c r="C12" s="51">
        <v>2022</v>
      </c>
      <c r="D12" s="51">
        <v>7</v>
      </c>
      <c r="E12" s="107">
        <v>27</v>
      </c>
      <c r="F12" s="108"/>
      <c r="G12" s="109" t="s">
        <v>61</v>
      </c>
      <c r="H12" s="110"/>
      <c r="I12" s="110"/>
      <c r="J12" s="111"/>
      <c r="K12" s="56"/>
    </row>
    <row r="13" spans="2:11" ht="100.5" customHeight="1" x14ac:dyDescent="0.25">
      <c r="B13" s="51">
        <v>4</v>
      </c>
      <c r="C13" s="51">
        <v>2023</v>
      </c>
      <c r="D13" s="51">
        <v>11</v>
      </c>
      <c r="E13" s="107">
        <v>30</v>
      </c>
      <c r="F13" s="108"/>
      <c r="G13" s="109" t="s">
        <v>62</v>
      </c>
      <c r="H13" s="110"/>
      <c r="I13" s="110"/>
      <c r="J13" s="111"/>
      <c r="K13" s="56"/>
    </row>
    <row r="14" spans="2:11" ht="70.5" customHeight="1" x14ac:dyDescent="0.25">
      <c r="B14" s="51">
        <v>5</v>
      </c>
      <c r="C14" s="51">
        <v>2024</v>
      </c>
      <c r="D14" s="59" t="s">
        <v>63</v>
      </c>
      <c r="E14" s="107">
        <v>27</v>
      </c>
      <c r="F14" s="108"/>
      <c r="G14" s="109" t="s">
        <v>64</v>
      </c>
      <c r="H14" s="110"/>
      <c r="I14" s="110"/>
      <c r="J14" s="111"/>
      <c r="K14" s="56"/>
    </row>
    <row r="15" spans="2:11" ht="76.5" customHeight="1" x14ac:dyDescent="0.25">
      <c r="B15" s="51">
        <v>6</v>
      </c>
      <c r="C15" s="51">
        <v>2024</v>
      </c>
      <c r="D15" s="59" t="s">
        <v>65</v>
      </c>
      <c r="E15" s="107"/>
      <c r="F15" s="108"/>
      <c r="G15" s="109" t="s">
        <v>66</v>
      </c>
      <c r="H15" s="110"/>
      <c r="I15" s="110"/>
      <c r="J15" s="111"/>
      <c r="K15" s="56"/>
    </row>
    <row r="16" spans="2:11" ht="15.75" customHeight="1" x14ac:dyDescent="0.25">
      <c r="B16" s="113" t="s">
        <v>67</v>
      </c>
      <c r="C16" s="113"/>
      <c r="D16" s="113"/>
      <c r="E16" s="113"/>
      <c r="F16" s="113"/>
      <c r="G16" s="113"/>
      <c r="H16" s="113"/>
      <c r="I16" s="113"/>
      <c r="J16" s="113"/>
      <c r="K16" s="52"/>
    </row>
    <row r="17" spans="2:11" x14ac:dyDescent="0.25">
      <c r="B17" s="113" t="s">
        <v>68</v>
      </c>
      <c r="C17" s="113"/>
      <c r="D17" s="113"/>
      <c r="E17" s="113"/>
      <c r="F17" s="113" t="s">
        <v>69</v>
      </c>
      <c r="G17" s="113"/>
      <c r="H17" s="113"/>
      <c r="I17" s="113"/>
      <c r="J17" s="113"/>
      <c r="K17" s="52"/>
    </row>
    <row r="18" spans="2:11" ht="15.75" customHeight="1" x14ac:dyDescent="0.25">
      <c r="B18" s="114" t="s">
        <v>70</v>
      </c>
      <c r="C18" s="114"/>
      <c r="D18" s="114"/>
      <c r="E18" s="114"/>
      <c r="F18" s="114" t="s">
        <v>71</v>
      </c>
      <c r="G18" s="114"/>
      <c r="H18" s="114"/>
      <c r="I18" s="114"/>
      <c r="J18" s="114"/>
      <c r="K18" s="50"/>
    </row>
    <row r="19" spans="2:11" x14ac:dyDescent="0.25">
      <c r="B19" s="113" t="s">
        <v>72</v>
      </c>
      <c r="C19" s="113"/>
      <c r="D19" s="113"/>
      <c r="E19" s="113"/>
      <c r="F19" s="113"/>
      <c r="G19" s="113"/>
      <c r="H19" s="113"/>
      <c r="I19" s="113"/>
      <c r="J19" s="113"/>
      <c r="K19" s="52"/>
    </row>
    <row r="20" spans="2:11" x14ac:dyDescent="0.25">
      <c r="B20" s="113" t="s">
        <v>68</v>
      </c>
      <c r="C20" s="113"/>
      <c r="D20" s="113"/>
      <c r="E20" s="113"/>
      <c r="F20" s="113" t="s">
        <v>69</v>
      </c>
      <c r="G20" s="113"/>
      <c r="H20" s="113"/>
      <c r="I20" s="113"/>
      <c r="J20" s="113"/>
      <c r="K20" s="52"/>
    </row>
    <row r="21" spans="2:11" ht="15.75" customHeight="1" x14ac:dyDescent="0.25">
      <c r="B21" s="115" t="s">
        <v>73</v>
      </c>
      <c r="C21" s="115"/>
      <c r="D21" s="115"/>
      <c r="E21" s="115"/>
      <c r="F21" s="115" t="s">
        <v>74</v>
      </c>
      <c r="G21" s="115"/>
      <c r="H21" s="115"/>
      <c r="I21" s="115"/>
      <c r="J21" s="115"/>
      <c r="K21" s="55"/>
    </row>
    <row r="22" spans="2:11" ht="15.75" customHeight="1" x14ac:dyDescent="0.25">
      <c r="B22" s="116" t="s">
        <v>75</v>
      </c>
      <c r="C22" s="116"/>
      <c r="D22" s="116"/>
      <c r="E22" s="116"/>
      <c r="F22" s="116"/>
      <c r="G22" s="116"/>
      <c r="H22" s="116"/>
      <c r="I22" s="116"/>
      <c r="J22" s="116"/>
      <c r="K22" s="54"/>
    </row>
    <row r="23" spans="2:11" x14ac:dyDescent="0.25">
      <c r="B23" s="113" t="s">
        <v>68</v>
      </c>
      <c r="C23" s="113"/>
      <c r="D23" s="113"/>
      <c r="E23" s="113" t="s">
        <v>69</v>
      </c>
      <c r="F23" s="113"/>
      <c r="G23" s="113"/>
      <c r="H23" s="113" t="s">
        <v>76</v>
      </c>
      <c r="I23" s="113"/>
      <c r="J23" s="113"/>
      <c r="K23" s="52"/>
    </row>
    <row r="24" spans="2:11" x14ac:dyDescent="0.25">
      <c r="B24" s="113"/>
      <c r="C24" s="113"/>
      <c r="D24" s="113"/>
      <c r="E24" s="113"/>
      <c r="F24" s="113"/>
      <c r="G24" s="113"/>
      <c r="H24" s="53" t="s">
        <v>56</v>
      </c>
      <c r="I24" s="53" t="s">
        <v>57</v>
      </c>
      <c r="J24" s="53" t="s">
        <v>58</v>
      </c>
      <c r="K24" s="52"/>
    </row>
    <row r="25" spans="2:11" x14ac:dyDescent="0.25">
      <c r="B25" s="114" t="s">
        <v>77</v>
      </c>
      <c r="C25" s="114"/>
      <c r="D25" s="114"/>
      <c r="E25" s="115" t="s">
        <v>78</v>
      </c>
      <c r="F25" s="115"/>
      <c r="G25" s="115"/>
      <c r="H25" s="51">
        <v>2024</v>
      </c>
      <c r="I25" s="59" t="s">
        <v>65</v>
      </c>
      <c r="J25" s="51"/>
      <c r="K25" s="50"/>
    </row>
    <row r="26" spans="2:11" x14ac:dyDescent="0.25">
      <c r="K26" s="49"/>
    </row>
    <row r="27" spans="2:11" ht="56.25" customHeight="1" x14ac:dyDescent="0.25">
      <c r="B27" s="49"/>
      <c r="C27" s="112" t="s">
        <v>79</v>
      </c>
      <c r="D27" s="112"/>
      <c r="E27" s="112"/>
      <c r="F27" s="112"/>
      <c r="G27" s="112"/>
      <c r="H27" s="112"/>
      <c r="I27" s="112"/>
      <c r="K27" s="49"/>
    </row>
    <row r="28" spans="2:11" ht="16.5" customHeight="1" x14ac:dyDescent="0.25">
      <c r="E28" s="117" t="s">
        <v>80</v>
      </c>
      <c r="F28" s="117"/>
      <c r="G28" s="117"/>
      <c r="H28" s="117"/>
      <c r="I28" s="117"/>
      <c r="J28" s="117"/>
      <c r="K28" s="48"/>
    </row>
    <row r="29" spans="2:11" x14ac:dyDescent="0.25">
      <c r="B29" s="49"/>
      <c r="C29" s="49"/>
      <c r="D29" s="49"/>
      <c r="E29" s="117"/>
      <c r="F29" s="117"/>
      <c r="G29" s="117"/>
      <c r="H29" s="117"/>
      <c r="I29" s="117"/>
      <c r="J29" s="117"/>
      <c r="K29" s="48"/>
    </row>
    <row r="30" spans="2:11" ht="15" customHeight="1" x14ac:dyDescent="0.25">
      <c r="C30" s="47"/>
      <c r="D30" s="47"/>
      <c r="E30" s="47"/>
      <c r="F30" s="47"/>
      <c r="G30" s="47"/>
      <c r="H30" s="47"/>
    </row>
    <row r="31" spans="2:11" x14ac:dyDescent="0.25">
      <c r="B31" s="47"/>
      <c r="C31" s="47"/>
      <c r="D31" s="47"/>
      <c r="E31" s="47"/>
      <c r="F31" s="47"/>
      <c r="G31" s="47"/>
      <c r="H31" s="47"/>
    </row>
  </sheetData>
  <mergeCells count="43">
    <mergeCell ref="B8:B9"/>
    <mergeCell ref="B2:C5"/>
    <mergeCell ref="C8:F8"/>
    <mergeCell ref="E9:F9"/>
    <mergeCell ref="G13:J13"/>
    <mergeCell ref="G8:J9"/>
    <mergeCell ref="B7:J7"/>
    <mergeCell ref="G11:J11"/>
    <mergeCell ref="E11:F11"/>
    <mergeCell ref="G12:J12"/>
    <mergeCell ref="G10:J10"/>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564083AE-2A34-40CD-86CF-CD8A8FEF5E61}">
  <ds:schemaRefs>
    <ds:schemaRef ds:uri="http://purl.org/dc/terms/"/>
    <ds:schemaRef ds:uri="http://purl.org/dc/elements/1.1/"/>
    <ds:schemaRef ds:uri="http://www.w3.org/XML/1998/namespace"/>
    <ds:schemaRef ds:uri="http://schemas.microsoft.com/office/infopath/2007/PartnerControls"/>
    <ds:schemaRef ds:uri="http://schemas.microsoft.com/office/2006/documentManagement/types"/>
    <ds:schemaRef ds:uri="http://schemas.openxmlformats.org/package/2006/metadata/core-properties"/>
    <ds:schemaRef ds:uri="39f7a895-868e-4739-ab10-589c64175fbd"/>
    <ds:schemaRef ds:uri="632c1e4e-69c6-4d1f-81a1-009441d464e5"/>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Cristhian David Casquete Ramos</cp:lastModifiedBy>
  <cp:revision/>
  <dcterms:created xsi:type="dcterms:W3CDTF">2017-04-28T13:22:52Z</dcterms:created>
  <dcterms:modified xsi:type="dcterms:W3CDTF">2025-04-23T23:17:53Z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