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luisafernandamoreno\Downloads\BOTIQUIN\"/>
    </mc:Choice>
  </mc:AlternateContent>
  <workbookProtection workbookAlgorithmName="SHA-512" workbookHashValue="ZH4RIOLk3tMAxjqRk4uFSx2zPq0fDsnBmTb0Y+vsR7sneVpAPE5AwqjV+kWXh8V+HXsYMbZUgobqAwMO2Sx79g==" workbookSaltValue="pj+++w4DWPfvWjt3G3SSLQ==" workbookSpinCount="100000" lockStructure="1"/>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1" i="7" l="1"/>
  <c r="O50" i="7"/>
  <c r="O49" i="7"/>
  <c r="O48" i="7"/>
  <c r="O46" i="7"/>
  <c r="O45" i="7"/>
  <c r="O44" i="7"/>
  <c r="O43" i="7"/>
  <c r="O42" i="7"/>
  <c r="J14" i="7"/>
  <c r="L14" i="7"/>
  <c r="O47" i="7" l="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15" i="7"/>
  <c r="J15" i="7"/>
  <c r="L15" i="7"/>
  <c r="M15" i="7" s="1"/>
  <c r="M14" i="7"/>
  <c r="H14" i="7"/>
  <c r="K14" i="7" s="1"/>
  <c r="M21" i="7" l="1"/>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41" i="7"/>
  <c r="K38" i="7"/>
  <c r="K33" i="7"/>
  <c r="O21" i="7"/>
  <c r="N40" i="7"/>
  <c r="O40" i="7" s="1"/>
  <c r="M23" i="7"/>
  <c r="O23" i="7" s="1"/>
  <c r="K18" i="7"/>
  <c r="K32" i="7"/>
  <c r="N25" i="7"/>
  <c r="O25" i="7" s="1"/>
  <c r="K40" i="7"/>
  <c r="K28" i="7"/>
  <c r="K17" i="7"/>
  <c r="K15" i="7"/>
  <c r="K39" i="7"/>
  <c r="K34" i="7"/>
  <c r="M41" i="7"/>
  <c r="O41" i="7" s="1"/>
  <c r="N38" i="7"/>
  <c r="O38" i="7" s="1"/>
  <c r="M33" i="7"/>
  <c r="O33" i="7" s="1"/>
  <c r="K22" i="7"/>
  <c r="K16" i="7"/>
  <c r="N32" i="7"/>
  <c r="O32" i="7" s="1"/>
  <c r="N20" i="7"/>
  <c r="O20" i="7" s="1"/>
  <c r="N30" i="7"/>
  <c r="O30" i="7" s="1"/>
  <c r="N16" i="7"/>
  <c r="O16" i="7" s="1"/>
  <c r="N31" i="7"/>
  <c r="O31" i="7" s="1"/>
  <c r="N19" i="7"/>
  <c r="O19" i="7" s="1"/>
  <c r="N36" i="7"/>
  <c r="O36" i="7" s="1"/>
  <c r="N24" i="7"/>
  <c r="O24" i="7" s="1"/>
  <c r="N15" i="7"/>
  <c r="O15" i="7" s="1"/>
  <c r="N14" i="7"/>
  <c r="O14" i="7" s="1"/>
</calcChain>
</file>

<file path=xl/sharedStrings.xml><?xml version="1.0" encoding="utf-8"?>
<sst xmlns="http://schemas.openxmlformats.org/spreadsheetml/2006/main" count="152" uniqueCount="113">
  <si>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</si>
  <si>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</si>
  <si>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</si>
  <si>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</si>
  <si>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</si>
  <si>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</si>
  <si>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</si>
  <si>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</si>
  <si>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</si>
  <si>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</si>
  <si>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</si>
  <si>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</si>
  <si>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</si>
  <si>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</si>
  <si>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</si>
  <si>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</si>
  <si>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</si>
  <si>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</si>
  <si>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</si>
  <si>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</si>
  <si>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</si>
  <si>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</si>
  <si>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</si>
  <si>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</si>
  <si>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</si>
  <si>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</si>
  <si>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</si>
  <si>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</si>
  <si>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</si>
  <si>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</si>
  <si>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</si>
  <si>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</si>
  <si>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</si>
  <si>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</si>
  <si>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</si>
  <si>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</si>
  <si>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</si>
  <si>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</si>
  <si>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</si>
  <si>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</si>
  <si>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</si>
  <si>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</si>
  <si>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</si>
  <si>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</si>
  <si>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</si>
  <si>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</si>
  <si>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</si>
  <si>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</si>
  <si>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</si>
  <si>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</si>
  <si>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</si>
  <si>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</si>
  <si>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</si>
  <si>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</si>
  <si>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</si>
  <si>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</si>
  <si>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</si>
  <si>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</si>
  <si>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</si>
  <si>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</si>
  <si>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</si>
  <si>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</si>
  <si>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</si>
  <si>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</si>
  <si>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</si>
  <si>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</si>
  <si>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</si>
  <si>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</si>
  <si>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</si>
  <si>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</si>
  <si>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</si>
  <si>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</si>
  <si>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</si>
  <si>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</si>
  <si>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</si>
  <si>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</si>
  <si>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</si>
  <si>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</si>
  <si>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</si>
  <si>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</si>
  <si>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</si>
  <si>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GUANTES INDUSTRIALES MULTIFLEX  X 90 PARES TALLA M, L Y XL</t>
  </si>
  <si>
    <t xml:space="preserve">CAJA DE GUANTES DE CIRUGÍA (NITRILO PARA SERVICIOS GENERALES X 100,TALLAS S,M,L Y XL SEGÚN LA NECESIDAD. </t>
  </si>
  <si>
    <t>PROTECTORES AUDITIVOS (TAPONES) DE MATERIAL PLÁSTICO (TIPO COPA)</t>
  </si>
  <si>
    <t>PROTECTORES AUDITIVOS (TAPONES) DE MATERIAL PLÁSTICO (TAPAOIDOS DE INSERCION CAJA X100</t>
  </si>
  <si>
    <t>CARETAS DE MATERIAL PLÁSTICO PARA PROTECCIÓN (CARETA PARA SOLDADURA)</t>
  </si>
  <si>
    <t>CARETAS DE MATERIAL PLÁSTICO PARA PROTECCIÓN (CARETA PARA GUADAÑAR)</t>
  </si>
  <si>
    <t>SEÑALIZACION INDUSTRIAL PROHIBIDO PASAR  X 2 ROLLOS  POR 220 METROS</t>
  </si>
  <si>
    <t xml:space="preserve">DESCANSA PIES: DIMENSIONES PLATAFORMA: 41.7 CM X 22.5 CM, AJUSTABLE A 2 ALTURAS, PLATAFORMA CON BURBUJAS PARA MASAJEAR LOS PIES, FABRICADO EN PLÁSTICO DE ALTO IMPACTO, BASE CON TOPES ANTIDESLIZANTES, COLOR: NEGRO.   </t>
  </si>
  <si>
    <t xml:space="preserve">ANTEOJOS, GAFAS, MONOGAFAS Y SIMILARES DE PLÁSTICO PARA PROTECCIÓN (LENTE CLARO) </t>
  </si>
  <si>
    <t xml:space="preserve">ANTEOJOS, GAFAS, MONOGAFAS Y SIMILARES DE PLÁSTICO PARA PROTECCIÓN (LENTE OSCURO) </t>
  </si>
  <si>
    <t xml:space="preserve">VENDAJES ORTOPÉDICOS 2X5 YARDAS, </t>
  </si>
  <si>
    <t>VENDAJES ORTOPÉDICOS ALGODÓN 3X5 YARDAS</t>
  </si>
  <si>
    <t xml:space="preserve">TENSIÓMETRO DIGITAL, </t>
  </si>
  <si>
    <t xml:space="preserve">TERMOMETRO DIGITAL </t>
  </si>
  <si>
    <t>VENDAJES ORTOPÉDICOS ALGODÓN 5X5 YARDAS,</t>
  </si>
  <si>
    <t xml:space="preserve"> CAJA DE  MASCARILLAS PARA PROTECCIÓN INDUSTRIAL CON ÓRGANO FILTRANTE NO REEMPLAZABLE X 50</t>
  </si>
  <si>
    <t xml:space="preserve">SOMBREROS Y DEMÁS TOCADOS (COFIAS LABORATORIO </t>
  </si>
  <si>
    <t xml:space="preserve"> CAJA DE  (COFIAS SERVICIOS GENERALES) X 50</t>
  </si>
  <si>
    <t xml:space="preserve"> (BATAS DESECHABLES PARA EL AREA DE LABORATORIO)</t>
  </si>
  <si>
    <t>BOTAS DE CAUCHO Y/O PLÁSTICO CON PUNTERA Y/O PLANTILLA DE ACERO</t>
  </si>
  <si>
    <t xml:space="preserve">GUANTES VAQUETA TIPO INGENIERO </t>
  </si>
  <si>
    <t xml:space="preserve">ESPARADRAPO: DISPOSITIVO MÉDICO NO ESTÉRIL, CINTAS QUIRÚRGICAS: IDEAL PARA USO EN HOSPITALES Y CLÍNICAS DE 1*5 YARDAS </t>
  </si>
  <si>
    <t xml:space="preserve">AGUA ESTÉRIL PARA INYECTABLES SOLUCIÓN SALINA 2,5% DE (500 CC -100) </t>
  </si>
  <si>
    <t>BLOQUEADOR SOLAR: DISEÑADO ESPECIALMENTE PARA BRINDAR LA PROTECCIÓN NECESARIA EN ACTIVIDADES EXPUESTAS A LA RADIACIÓN SOLAR. OTORGA PROTECCIÓN CONTRA RAYOS ULTRAVIOLETA DEL TIPO A Y B (UVA/ UVB). OFRECE PROTECCIÓN HASTA 80 MINUTOS EN SUMERSIÓN EN AGUA NO CONTIENE PARABENOS NI OXIBENZONA SPF DE 53 PROBADO HASTA 8 HORAS DE CAJA X12 (PRESENTACION EN TARRO DE  200 ML)</t>
  </si>
  <si>
    <t xml:space="preserve">PETO EN CARNAZA: DE 60 X 90 CM CON BOLSILLO, CARNAZA ESPESOR MAYOR DE 1.3 MM. HILO DE ALGODÓN CALIBRE 30/4. CORREAS EN REATA.   </t>
  </si>
  <si>
    <t>BOTAS DE SEGUIRIDAD CON PUNTERA (TALLA DE 40 A 43) SEGÚN LA NECESIDAD.</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</si>
  <si>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TECNICA.</t>
  </si>
  <si>
    <t>UNIDAD</t>
  </si>
  <si>
    <t>CAJA</t>
  </si>
  <si>
    <t>LITROS</t>
  </si>
  <si>
    <t xml:space="preserve">PAR </t>
  </si>
  <si>
    <t xml:space="preserve">CAJA  DE GUANTES DE CIRUGÍA (NITRILO PARA LABORATORIO X 100) TALLA TALLAS S,M,L Y XL SEGÚN LA NECESIDAD.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</si>
</sst>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3">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pplyProtection="1">
      <alignment vertical="center" wrapText="1" shrinkToFit="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Protection="1">
      <protection locked="0"/>
    </xf>
    <xf numFmtId="0" fontId="6" fillId="2" borderId="0" xfId="0" applyFont="1" applyFill="1" applyProtection="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43" fontId="3" fillId="0" borderId="37" xfId="4" applyFont="1" applyBorder="1" applyAlignment="1" applyProtection="1">
      <alignment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43" fontId="3" fillId="0" borderId="38" xfId="4" applyFont="1" applyBorder="1" applyAlignment="1" applyProtection="1">
      <alignment vertical="center"/>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43" fontId="6" fillId="0" borderId="38" xfId="4" applyFont="1" applyBorder="1" applyAlignment="1" applyProtection="1">
      <alignment vertic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43" fontId="3" fillId="0" borderId="38" xfId="4" applyFont="1" applyFill="1" applyBorder="1" applyAlignment="1" applyProtection="1">
      <alignment vertical="center"/>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43" fontId="6" fillId="0" borderId="39" xfId="4" applyFont="1" applyBorder="1" applyAlignment="1" applyProtection="1">
      <alignment vertical="center"/>
      <protection locked="0"/>
    </xf>
    <xf numFmtId="0" fontId="8" fillId="2" borderId="5" xfId="0" applyFont="1" applyFill="1" applyBorder="1" applyAlignment="1" applyProtection="1">
      <alignment horizont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7" fillId="3" borderId="40" xfId="0" applyFont="1" applyFill="1" applyBorder="1" applyAlignment="1" applyProtection="1">
      <alignment horizontal="center" vertical="center" wrapText="1"/>
    </xf>
    <xf numFmtId="0" fontId="1" fillId="2" borderId="2" xfId="0" applyFont="1" applyFill="1" applyBorder="1" applyAlignment="1" applyProtection="1">
      <alignment vertical="center" wrapText="1" shrinkToFit="1"/>
    </xf>
    <xf numFmtId="0" fontId="7" fillId="3" borderId="3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43" fontId="7" fillId="3" borderId="32" xfId="3" applyFont="1" applyFill="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7" fillId="3" borderId="37" xfId="3" applyFont="1" applyFill="1" applyBorder="1" applyAlignment="1" applyProtection="1">
      <alignment horizontal="center" vertical="center" wrapText="1"/>
    </xf>
    <xf numFmtId="43" fontId="3" fillId="0" borderId="38" xfId="3" applyFont="1" applyFill="1" applyBorder="1" applyAlignment="1" applyProtection="1">
      <alignment vertic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tabSelected="1" view="pageBreakPreview" topLeftCell="A40" zoomScale="85" zoomScaleNormal="70" zoomScaleSheetLayoutView="85" zoomScalePageLayoutView="55" workbookViewId="0">
      <selection activeCell="O42" sqref="O42:O51"/>
    </sheetView>
  </sheetViews>
  <sheetFormatPr baseColWidth="10" defaultColWidth="11.42578125" defaultRowHeight="15" x14ac:dyDescent="0.25"/>
  <cols>
    <col min="1" max="1" width="10.42578125" style="62" customWidth="1"/>
    <col min="2" max="2" width="65" style="62" customWidth="1"/>
    <col min="3" max="3" width="23" style="62" customWidth="1"/>
    <col min="4" max="4" width="13.5703125" style="62" bestFit="1" customWidth="1"/>
    <col min="5" max="5" width="14" style="62" bestFit="1" customWidth="1"/>
    <col min="6" max="6" width="13.5703125" style="62" customWidth="1"/>
    <col min="7" max="7" width="17.7109375" style="62" customWidth="1"/>
    <col min="8" max="8" width="15" style="62" customWidth="1"/>
    <col min="9" max="9" width="17.7109375" style="62" customWidth="1"/>
    <col min="10" max="10" width="15" style="62" customWidth="1"/>
    <col min="11" max="11" width="17.85546875" style="64" customWidth="1"/>
    <col min="12" max="13" width="16.7109375" style="64" customWidth="1"/>
    <col min="14" max="14" width="14.7109375" style="64" customWidth="1"/>
    <col min="15" max="15" width="20.28515625" style="64" customWidth="1"/>
    <col min="16" max="16384" width="11.42578125" style="64"/>
  </cols>
  <sheetData>
    <row r="1" spans="1:15" x14ac:dyDescent="0.25">
      <c r="F1" s="63"/>
    </row>
    <row r="2" spans="1:15" ht="15.75" customHeight="1" x14ac:dyDescent="0.25">
      <c r="A2" s="65"/>
      <c r="B2" s="66" t="s">
        <v>0</v>
      </c>
      <c r="C2" s="66"/>
      <c r="D2" s="66"/>
      <c r="E2" s="66"/>
      <c r="F2" s="66"/>
      <c r="G2" s="66"/>
      <c r="H2" s="66"/>
      <c r="I2" s="66"/>
      <c r="J2" s="66"/>
      <c r="K2" s="66"/>
      <c r="L2" s="66"/>
      <c r="M2" s="66"/>
      <c r="N2" s="67" t="s">
        <v>80</v>
      </c>
      <c r="O2" s="67"/>
    </row>
    <row r="3" spans="1:15" ht="15.75" customHeight="1" x14ac:dyDescent="0.25">
      <c r="A3" s="65"/>
      <c r="B3" s="66" t="s">
        <v>2</v>
      </c>
      <c r="C3" s="66"/>
      <c r="D3" s="66"/>
      <c r="E3" s="66"/>
      <c r="F3" s="66"/>
      <c r="G3" s="66"/>
      <c r="H3" s="66"/>
      <c r="I3" s="66"/>
      <c r="J3" s="66"/>
      <c r="K3" s="66"/>
      <c r="L3" s="66"/>
      <c r="M3" s="66"/>
      <c r="N3" s="67" t="s">
        <v>77</v>
      </c>
      <c r="O3" s="67"/>
    </row>
    <row r="4" spans="1:15" ht="16.5" customHeight="1" x14ac:dyDescent="0.25">
      <c r="A4" s="65"/>
      <c r="B4" s="66" t="s">
        <v>3</v>
      </c>
      <c r="C4" s="66"/>
      <c r="D4" s="66"/>
      <c r="E4" s="66"/>
      <c r="F4" s="66"/>
      <c r="G4" s="66"/>
      <c r="H4" s="66"/>
      <c r="I4" s="66"/>
      <c r="J4" s="66"/>
      <c r="K4" s="66"/>
      <c r="L4" s="66"/>
      <c r="M4" s="66"/>
      <c r="N4" s="67" t="s">
        <v>79</v>
      </c>
      <c r="O4" s="67"/>
    </row>
    <row r="5" spans="1:15" ht="15" customHeight="1" x14ac:dyDescent="0.25">
      <c r="A5" s="65"/>
      <c r="B5" s="66"/>
      <c r="C5" s="66"/>
      <c r="D5" s="66"/>
      <c r="E5" s="66"/>
      <c r="F5" s="66"/>
      <c r="G5" s="66"/>
      <c r="H5" s="66"/>
      <c r="I5" s="66"/>
      <c r="J5" s="66"/>
      <c r="K5" s="66"/>
      <c r="L5" s="66"/>
      <c r="M5" s="66"/>
      <c r="N5" s="67" t="s">
        <v>4</v>
      </c>
      <c r="O5" s="67"/>
    </row>
    <row r="7" spans="1:15" x14ac:dyDescent="0.25">
      <c r="A7" s="68" t="s">
        <v>5</v>
      </c>
    </row>
    <row r="8" spans="1:15" ht="9.9499999999999993" customHeight="1" x14ac:dyDescent="0.25">
      <c r="A8" s="69"/>
    </row>
    <row r="9" spans="1:15" ht="30" customHeight="1" x14ac:dyDescent="0.25">
      <c r="A9" s="29" t="s">
        <v>6</v>
      </c>
      <c r="B9" s="30"/>
      <c r="D9" s="70" t="s">
        <v>7</v>
      </c>
      <c r="E9" s="71"/>
      <c r="F9" s="25"/>
      <c r="G9" s="26"/>
      <c r="H9" s="26"/>
      <c r="I9" s="27"/>
      <c r="K9" s="70" t="s">
        <v>8</v>
      </c>
      <c r="L9" s="71"/>
      <c r="M9" s="37"/>
      <c r="N9" s="38"/>
    </row>
    <row r="10" spans="1:15" ht="8.25" customHeight="1" x14ac:dyDescent="0.25">
      <c r="A10" s="31"/>
      <c r="B10" s="32"/>
      <c r="C10" s="72"/>
      <c r="E10" s="73"/>
      <c r="F10" s="73"/>
      <c r="M10" s="73"/>
      <c r="N10" s="62"/>
    </row>
    <row r="11" spans="1:15" ht="30" customHeight="1" x14ac:dyDescent="0.25">
      <c r="A11" s="33"/>
      <c r="B11" s="34"/>
      <c r="D11" s="70" t="s">
        <v>9</v>
      </c>
      <c r="E11" s="71"/>
      <c r="F11" s="25"/>
      <c r="G11" s="26"/>
      <c r="H11" s="26"/>
      <c r="I11" s="27"/>
      <c r="K11" s="70" t="s">
        <v>10</v>
      </c>
      <c r="L11" s="71"/>
      <c r="M11" s="35"/>
      <c r="N11" s="36"/>
      <c r="O11" s="74"/>
    </row>
    <row r="12" spans="1:15" ht="9.9499999999999993" customHeight="1" thickBot="1" x14ac:dyDescent="0.3">
      <c r="A12" s="75"/>
      <c r="B12" s="76"/>
      <c r="C12" s="77"/>
      <c r="D12" s="75"/>
      <c r="E12" s="76"/>
      <c r="F12" s="76"/>
      <c r="G12" s="76"/>
      <c r="H12" s="75"/>
      <c r="I12" s="78"/>
      <c r="J12" s="79"/>
      <c r="K12" s="79"/>
      <c r="L12" s="79"/>
      <c r="N12" s="80"/>
      <c r="O12" s="80"/>
    </row>
    <row r="13" spans="1:15" s="84" customFormat="1" ht="111.75" customHeight="1" x14ac:dyDescent="0.25">
      <c r="A13" s="81" t="s">
        <v>11</v>
      </c>
      <c r="B13" s="124" t="s">
        <v>12</v>
      </c>
      <c r="C13" s="82" t="s">
        <v>13</v>
      </c>
      <c r="D13" s="126" t="s">
        <v>14</v>
      </c>
      <c r="E13" s="126" t="s">
        <v>15</v>
      </c>
      <c r="F13" s="83" t="s">
        <v>16</v>
      </c>
      <c r="G13" s="83" t="s">
        <v>17</v>
      </c>
      <c r="H13" s="129" t="s">
        <v>18</v>
      </c>
      <c r="I13" s="83" t="s">
        <v>19</v>
      </c>
      <c r="J13" s="129" t="s">
        <v>20</v>
      </c>
      <c r="K13" s="129" t="s">
        <v>21</v>
      </c>
      <c r="L13" s="129" t="s">
        <v>22</v>
      </c>
      <c r="M13" s="129" t="s">
        <v>23</v>
      </c>
      <c r="N13" s="129" t="s">
        <v>24</v>
      </c>
      <c r="O13" s="131" t="s">
        <v>25</v>
      </c>
    </row>
    <row r="14" spans="1:15" s="84" customFormat="1" ht="51" customHeight="1" x14ac:dyDescent="0.25">
      <c r="A14" s="85">
        <v>1</v>
      </c>
      <c r="B14" s="125" t="s">
        <v>81</v>
      </c>
      <c r="C14" s="61"/>
      <c r="D14" s="127">
        <v>90</v>
      </c>
      <c r="E14" s="127" t="s">
        <v>108</v>
      </c>
      <c r="F14" s="24"/>
      <c r="G14" s="2"/>
      <c r="H14" s="130">
        <f>+ROUND(F14*G14,0)</f>
        <v>0</v>
      </c>
      <c r="I14" s="2"/>
      <c r="J14" s="130">
        <f>ROUND(F14*I14,0)</f>
        <v>0</v>
      </c>
      <c r="K14" s="130">
        <f>ROUND(F14+H14+J14,0)</f>
        <v>0</v>
      </c>
      <c r="L14" s="130">
        <f>ROUND(F14*D14,0)</f>
        <v>0</v>
      </c>
      <c r="M14" s="130">
        <f t="shared" ref="M14" si="0">ROUND(L14*G14,0)</f>
        <v>0</v>
      </c>
      <c r="N14" s="130">
        <f t="shared" ref="N14" si="1">ROUND(L14*I14,0)</f>
        <v>0</v>
      </c>
      <c r="O14" s="132">
        <f t="shared" ref="O14" si="2">ROUND(L14+N14+M14,0)</f>
        <v>0</v>
      </c>
    </row>
    <row r="15" spans="1:15" s="84" customFormat="1" ht="51" customHeight="1" x14ac:dyDescent="0.25">
      <c r="A15" s="85">
        <v>2</v>
      </c>
      <c r="B15" s="125" t="s">
        <v>112</v>
      </c>
      <c r="C15" s="61"/>
      <c r="D15" s="127">
        <v>30</v>
      </c>
      <c r="E15" s="127" t="s">
        <v>109</v>
      </c>
      <c r="F15" s="24"/>
      <c r="G15" s="2"/>
      <c r="H15" s="130">
        <f t="shared" ref="H15" si="3">+ROUND(F15*G15,0)</f>
        <v>0</v>
      </c>
      <c r="I15" s="2"/>
      <c r="J15" s="130">
        <f t="shared" ref="J15" si="4">ROUND(F15*I15,0)</f>
        <v>0</v>
      </c>
      <c r="K15" s="130">
        <f t="shared" ref="K15" si="5">ROUND(F15+H15+J15,0)</f>
        <v>0</v>
      </c>
      <c r="L15" s="130">
        <f t="shared" ref="L15" si="6">ROUND(F15*D15,0)</f>
        <v>0</v>
      </c>
      <c r="M15" s="130">
        <f t="shared" ref="M15" si="7">ROUND(L15*G15,0)</f>
        <v>0</v>
      </c>
      <c r="N15" s="130">
        <f t="shared" ref="N15" si="8">ROUND(L15*I15,0)</f>
        <v>0</v>
      </c>
      <c r="O15" s="132">
        <f t="shared" ref="O15" si="9">ROUND(L15+N15+M15,0)</f>
        <v>0</v>
      </c>
    </row>
    <row r="16" spans="1:15" s="84" customFormat="1" ht="51" customHeight="1" x14ac:dyDescent="0.25">
      <c r="A16" s="85">
        <v>3</v>
      </c>
      <c r="B16" s="125" t="s">
        <v>82</v>
      </c>
      <c r="C16" s="61"/>
      <c r="D16" s="128">
        <v>30</v>
      </c>
      <c r="E16" s="128" t="s">
        <v>109</v>
      </c>
      <c r="F16" s="24"/>
      <c r="G16" s="2"/>
      <c r="H16" s="130">
        <f t="shared" ref="H16:H41" si="10">+ROUND(F16*G16,0)</f>
        <v>0</v>
      </c>
      <c r="I16" s="2"/>
      <c r="J16" s="130">
        <f t="shared" ref="J16:J41" si="11">ROUND(F16*I16,0)</f>
        <v>0</v>
      </c>
      <c r="K16" s="130">
        <f t="shared" ref="K16:K41" si="12">ROUND(F16+H16+J16,0)</f>
        <v>0</v>
      </c>
      <c r="L16" s="130">
        <f t="shared" ref="L16:L41" si="13">ROUND(F16*D16,0)</f>
        <v>0</v>
      </c>
      <c r="M16" s="130">
        <f t="shared" ref="M16:M41" si="14">ROUND(L16*G16,0)</f>
        <v>0</v>
      </c>
      <c r="N16" s="130">
        <f t="shared" ref="N16:N41" si="15">ROUND(L16*I16,0)</f>
        <v>0</v>
      </c>
      <c r="O16" s="132">
        <f t="shared" ref="O16:O41" si="16">ROUND(L16+N16+M16,0)</f>
        <v>0</v>
      </c>
    </row>
    <row r="17" spans="1:15" s="84" customFormat="1" ht="51" customHeight="1" x14ac:dyDescent="0.25">
      <c r="A17" s="85">
        <v>4</v>
      </c>
      <c r="B17" s="125" t="s">
        <v>83</v>
      </c>
      <c r="C17" s="61"/>
      <c r="D17" s="127">
        <v>4</v>
      </c>
      <c r="E17" s="127" t="s">
        <v>108</v>
      </c>
      <c r="F17" s="24"/>
      <c r="G17" s="2"/>
      <c r="H17" s="130">
        <f t="shared" si="10"/>
        <v>0</v>
      </c>
      <c r="I17" s="2"/>
      <c r="J17" s="130">
        <f t="shared" si="11"/>
        <v>0</v>
      </c>
      <c r="K17" s="130">
        <f t="shared" si="12"/>
        <v>0</v>
      </c>
      <c r="L17" s="130">
        <f t="shared" si="13"/>
        <v>0</v>
      </c>
      <c r="M17" s="130">
        <f t="shared" si="14"/>
        <v>0</v>
      </c>
      <c r="N17" s="130">
        <f t="shared" si="15"/>
        <v>0</v>
      </c>
      <c r="O17" s="132">
        <f t="shared" si="16"/>
        <v>0</v>
      </c>
    </row>
    <row r="18" spans="1:15" s="84" customFormat="1" ht="51" customHeight="1" x14ac:dyDescent="0.25">
      <c r="A18" s="85">
        <v>5</v>
      </c>
      <c r="B18" s="125" t="s">
        <v>84</v>
      </c>
      <c r="C18" s="61"/>
      <c r="D18" s="127">
        <v>1</v>
      </c>
      <c r="E18" s="127" t="s">
        <v>109</v>
      </c>
      <c r="F18" s="24"/>
      <c r="G18" s="2"/>
      <c r="H18" s="130">
        <f t="shared" si="10"/>
        <v>0</v>
      </c>
      <c r="I18" s="2"/>
      <c r="J18" s="130">
        <f t="shared" si="11"/>
        <v>0</v>
      </c>
      <c r="K18" s="130">
        <f t="shared" si="12"/>
        <v>0</v>
      </c>
      <c r="L18" s="130">
        <f t="shared" si="13"/>
        <v>0</v>
      </c>
      <c r="M18" s="130">
        <f t="shared" si="14"/>
        <v>0</v>
      </c>
      <c r="N18" s="130">
        <f t="shared" si="15"/>
        <v>0</v>
      </c>
      <c r="O18" s="132">
        <f t="shared" si="16"/>
        <v>0</v>
      </c>
    </row>
    <row r="19" spans="1:15" s="84" customFormat="1" ht="51" customHeight="1" x14ac:dyDescent="0.25">
      <c r="A19" s="85">
        <v>6</v>
      </c>
      <c r="B19" s="125" t="s">
        <v>85</v>
      </c>
      <c r="C19" s="61"/>
      <c r="D19" s="127">
        <v>2</v>
      </c>
      <c r="E19" s="127" t="s">
        <v>108</v>
      </c>
      <c r="F19" s="24"/>
      <c r="G19" s="2"/>
      <c r="H19" s="130">
        <f t="shared" si="10"/>
        <v>0</v>
      </c>
      <c r="I19" s="2"/>
      <c r="J19" s="130">
        <f t="shared" si="11"/>
        <v>0</v>
      </c>
      <c r="K19" s="130">
        <f t="shared" si="12"/>
        <v>0</v>
      </c>
      <c r="L19" s="130">
        <f t="shared" si="13"/>
        <v>0</v>
      </c>
      <c r="M19" s="130">
        <f t="shared" si="14"/>
        <v>0</v>
      </c>
      <c r="N19" s="130">
        <f t="shared" si="15"/>
        <v>0</v>
      </c>
      <c r="O19" s="132">
        <f t="shared" si="16"/>
        <v>0</v>
      </c>
    </row>
    <row r="20" spans="1:15" s="84" customFormat="1" ht="51" customHeight="1" x14ac:dyDescent="0.25">
      <c r="A20" s="85">
        <v>7</v>
      </c>
      <c r="B20" s="125" t="s">
        <v>86</v>
      </c>
      <c r="C20" s="61"/>
      <c r="D20" s="127">
        <v>4</v>
      </c>
      <c r="E20" s="127" t="s">
        <v>108</v>
      </c>
      <c r="F20" s="24"/>
      <c r="G20" s="2"/>
      <c r="H20" s="130">
        <f t="shared" si="10"/>
        <v>0</v>
      </c>
      <c r="I20" s="2"/>
      <c r="J20" s="130">
        <f t="shared" si="11"/>
        <v>0</v>
      </c>
      <c r="K20" s="130">
        <f t="shared" si="12"/>
        <v>0</v>
      </c>
      <c r="L20" s="130">
        <f t="shared" si="13"/>
        <v>0</v>
      </c>
      <c r="M20" s="130">
        <f t="shared" si="14"/>
        <v>0</v>
      </c>
      <c r="N20" s="130">
        <f t="shared" si="15"/>
        <v>0</v>
      </c>
      <c r="O20" s="132">
        <f t="shared" si="16"/>
        <v>0</v>
      </c>
    </row>
    <row r="21" spans="1:15" s="84" customFormat="1" ht="51" customHeight="1" x14ac:dyDescent="0.25">
      <c r="A21" s="85">
        <v>8</v>
      </c>
      <c r="B21" s="125" t="s">
        <v>87</v>
      </c>
      <c r="C21" s="61"/>
      <c r="D21" s="127">
        <v>2</v>
      </c>
      <c r="E21" s="127" t="s">
        <v>108</v>
      </c>
      <c r="F21" s="24"/>
      <c r="G21" s="2"/>
      <c r="H21" s="130">
        <f t="shared" si="10"/>
        <v>0</v>
      </c>
      <c r="I21" s="2"/>
      <c r="J21" s="130">
        <f t="shared" si="11"/>
        <v>0</v>
      </c>
      <c r="K21" s="130">
        <f t="shared" si="12"/>
        <v>0</v>
      </c>
      <c r="L21" s="130">
        <f t="shared" si="13"/>
        <v>0</v>
      </c>
      <c r="M21" s="130">
        <f t="shared" si="14"/>
        <v>0</v>
      </c>
      <c r="N21" s="130">
        <f t="shared" si="15"/>
        <v>0</v>
      </c>
      <c r="O21" s="132">
        <f t="shared" si="16"/>
        <v>0</v>
      </c>
    </row>
    <row r="22" spans="1:15" s="84" customFormat="1" ht="75.75" customHeight="1" x14ac:dyDescent="0.25">
      <c r="A22" s="85">
        <v>9</v>
      </c>
      <c r="B22" s="125" t="s">
        <v>88</v>
      </c>
      <c r="C22" s="61"/>
      <c r="D22" s="127">
        <v>10</v>
      </c>
      <c r="E22" s="127" t="s">
        <v>108</v>
      </c>
      <c r="F22" s="24"/>
      <c r="G22" s="2"/>
      <c r="H22" s="130">
        <f t="shared" si="10"/>
        <v>0</v>
      </c>
      <c r="I22" s="2"/>
      <c r="J22" s="130">
        <f t="shared" si="11"/>
        <v>0</v>
      </c>
      <c r="K22" s="130">
        <f t="shared" si="12"/>
        <v>0</v>
      </c>
      <c r="L22" s="130">
        <f t="shared" si="13"/>
        <v>0</v>
      </c>
      <c r="M22" s="130">
        <f t="shared" si="14"/>
        <v>0</v>
      </c>
      <c r="N22" s="130">
        <f t="shared" si="15"/>
        <v>0</v>
      </c>
      <c r="O22" s="132">
        <f t="shared" si="16"/>
        <v>0</v>
      </c>
    </row>
    <row r="23" spans="1:15" s="84" customFormat="1" ht="51" customHeight="1" x14ac:dyDescent="0.25">
      <c r="A23" s="85">
        <v>10</v>
      </c>
      <c r="B23" s="125" t="s">
        <v>89</v>
      </c>
      <c r="C23" s="61"/>
      <c r="D23" s="127">
        <v>50</v>
      </c>
      <c r="E23" s="127" t="s">
        <v>108</v>
      </c>
      <c r="F23" s="24"/>
      <c r="G23" s="2"/>
      <c r="H23" s="130">
        <f t="shared" si="10"/>
        <v>0</v>
      </c>
      <c r="I23" s="2"/>
      <c r="J23" s="130">
        <f t="shared" si="11"/>
        <v>0</v>
      </c>
      <c r="K23" s="130">
        <f t="shared" si="12"/>
        <v>0</v>
      </c>
      <c r="L23" s="130">
        <f t="shared" si="13"/>
        <v>0</v>
      </c>
      <c r="M23" s="130">
        <f t="shared" si="14"/>
        <v>0</v>
      </c>
      <c r="N23" s="130">
        <f t="shared" si="15"/>
        <v>0</v>
      </c>
      <c r="O23" s="132">
        <f t="shared" si="16"/>
        <v>0</v>
      </c>
    </row>
    <row r="24" spans="1:15" s="84" customFormat="1" ht="51" customHeight="1" x14ac:dyDescent="0.25">
      <c r="A24" s="85">
        <v>11</v>
      </c>
      <c r="B24" s="125" t="s">
        <v>90</v>
      </c>
      <c r="C24" s="61"/>
      <c r="D24" s="127">
        <v>50</v>
      </c>
      <c r="E24" s="127" t="s">
        <v>108</v>
      </c>
      <c r="F24" s="24"/>
      <c r="G24" s="2"/>
      <c r="H24" s="130">
        <f t="shared" si="10"/>
        <v>0</v>
      </c>
      <c r="I24" s="2"/>
      <c r="J24" s="130">
        <f t="shared" si="11"/>
        <v>0</v>
      </c>
      <c r="K24" s="130">
        <f t="shared" si="12"/>
        <v>0</v>
      </c>
      <c r="L24" s="130">
        <f t="shared" si="13"/>
        <v>0</v>
      </c>
      <c r="M24" s="130">
        <f t="shared" si="14"/>
        <v>0</v>
      </c>
      <c r="N24" s="130">
        <f t="shared" si="15"/>
        <v>0</v>
      </c>
      <c r="O24" s="132">
        <f t="shared" si="16"/>
        <v>0</v>
      </c>
    </row>
    <row r="25" spans="1:15" s="84" customFormat="1" ht="122.25" customHeight="1" x14ac:dyDescent="0.25">
      <c r="A25" s="85">
        <v>12</v>
      </c>
      <c r="B25" s="125" t="s">
        <v>107</v>
      </c>
      <c r="C25" s="61"/>
      <c r="D25" s="127">
        <v>20</v>
      </c>
      <c r="E25" s="127" t="s">
        <v>110</v>
      </c>
      <c r="F25" s="24"/>
      <c r="G25" s="2"/>
      <c r="H25" s="130">
        <f t="shared" si="10"/>
        <v>0</v>
      </c>
      <c r="I25" s="2"/>
      <c r="J25" s="130">
        <f t="shared" si="11"/>
        <v>0</v>
      </c>
      <c r="K25" s="130">
        <f t="shared" si="12"/>
        <v>0</v>
      </c>
      <c r="L25" s="130">
        <f t="shared" si="13"/>
        <v>0</v>
      </c>
      <c r="M25" s="130">
        <f t="shared" si="14"/>
        <v>0</v>
      </c>
      <c r="N25" s="130">
        <f t="shared" si="15"/>
        <v>0</v>
      </c>
      <c r="O25" s="132">
        <f t="shared" si="16"/>
        <v>0</v>
      </c>
    </row>
    <row r="26" spans="1:15" s="84" customFormat="1" ht="51" customHeight="1" x14ac:dyDescent="0.25">
      <c r="A26" s="85">
        <v>13</v>
      </c>
      <c r="B26" s="125" t="s">
        <v>91</v>
      </c>
      <c r="C26" s="61"/>
      <c r="D26" s="127">
        <v>5</v>
      </c>
      <c r="E26" s="127" t="s">
        <v>108</v>
      </c>
      <c r="F26" s="24"/>
      <c r="G26" s="2"/>
      <c r="H26" s="130">
        <f t="shared" si="10"/>
        <v>0</v>
      </c>
      <c r="I26" s="2"/>
      <c r="J26" s="130">
        <f t="shared" si="11"/>
        <v>0</v>
      </c>
      <c r="K26" s="130">
        <f t="shared" si="12"/>
        <v>0</v>
      </c>
      <c r="L26" s="130">
        <f t="shared" si="13"/>
        <v>0</v>
      </c>
      <c r="M26" s="130">
        <f t="shared" si="14"/>
        <v>0</v>
      </c>
      <c r="N26" s="130">
        <f t="shared" si="15"/>
        <v>0</v>
      </c>
      <c r="O26" s="132">
        <f t="shared" si="16"/>
        <v>0</v>
      </c>
    </row>
    <row r="27" spans="1:15" s="84" customFormat="1" ht="51" customHeight="1" x14ac:dyDescent="0.25">
      <c r="A27" s="85">
        <v>14</v>
      </c>
      <c r="B27" s="125" t="s">
        <v>92</v>
      </c>
      <c r="C27" s="61"/>
      <c r="D27" s="127">
        <v>6</v>
      </c>
      <c r="E27" s="127" t="s">
        <v>108</v>
      </c>
      <c r="F27" s="24"/>
      <c r="G27" s="2"/>
      <c r="H27" s="130">
        <f t="shared" si="10"/>
        <v>0</v>
      </c>
      <c r="I27" s="2"/>
      <c r="J27" s="130">
        <f t="shared" si="11"/>
        <v>0</v>
      </c>
      <c r="K27" s="130">
        <f t="shared" si="12"/>
        <v>0</v>
      </c>
      <c r="L27" s="130">
        <f t="shared" si="13"/>
        <v>0</v>
      </c>
      <c r="M27" s="130">
        <f t="shared" si="14"/>
        <v>0</v>
      </c>
      <c r="N27" s="130">
        <f t="shared" si="15"/>
        <v>0</v>
      </c>
      <c r="O27" s="132">
        <f t="shared" si="16"/>
        <v>0</v>
      </c>
    </row>
    <row r="28" spans="1:15" s="84" customFormat="1" ht="51" customHeight="1" x14ac:dyDescent="0.25">
      <c r="A28" s="85">
        <v>15</v>
      </c>
      <c r="B28" s="125" t="s">
        <v>93</v>
      </c>
      <c r="C28" s="61"/>
      <c r="D28" s="127">
        <v>4</v>
      </c>
      <c r="E28" s="127" t="s">
        <v>108</v>
      </c>
      <c r="F28" s="24"/>
      <c r="G28" s="2"/>
      <c r="H28" s="130">
        <f t="shared" si="10"/>
        <v>0</v>
      </c>
      <c r="I28" s="2"/>
      <c r="J28" s="130">
        <f t="shared" si="11"/>
        <v>0</v>
      </c>
      <c r="K28" s="130">
        <f t="shared" si="12"/>
        <v>0</v>
      </c>
      <c r="L28" s="130">
        <f t="shared" si="13"/>
        <v>0</v>
      </c>
      <c r="M28" s="130">
        <f t="shared" si="14"/>
        <v>0</v>
      </c>
      <c r="N28" s="130">
        <f t="shared" si="15"/>
        <v>0</v>
      </c>
      <c r="O28" s="132">
        <f t="shared" si="16"/>
        <v>0</v>
      </c>
    </row>
    <row r="29" spans="1:15" s="84" customFormat="1" ht="51" customHeight="1" x14ac:dyDescent="0.25">
      <c r="A29" s="85">
        <v>16</v>
      </c>
      <c r="B29" s="125" t="s">
        <v>94</v>
      </c>
      <c r="C29" s="61"/>
      <c r="D29" s="127">
        <v>5</v>
      </c>
      <c r="E29" s="127" t="s">
        <v>108</v>
      </c>
      <c r="F29" s="24"/>
      <c r="G29" s="2"/>
      <c r="H29" s="130">
        <f t="shared" si="10"/>
        <v>0</v>
      </c>
      <c r="I29" s="2"/>
      <c r="J29" s="130">
        <f t="shared" si="11"/>
        <v>0</v>
      </c>
      <c r="K29" s="130">
        <f t="shared" si="12"/>
        <v>0</v>
      </c>
      <c r="L29" s="130">
        <f t="shared" si="13"/>
        <v>0</v>
      </c>
      <c r="M29" s="130">
        <f t="shared" si="14"/>
        <v>0</v>
      </c>
      <c r="N29" s="130">
        <f t="shared" si="15"/>
        <v>0</v>
      </c>
      <c r="O29" s="132">
        <f t="shared" si="16"/>
        <v>0</v>
      </c>
    </row>
    <row r="30" spans="1:15" s="84" customFormat="1" ht="51" customHeight="1" x14ac:dyDescent="0.25">
      <c r="A30" s="85">
        <v>17</v>
      </c>
      <c r="B30" s="125" t="s">
        <v>95</v>
      </c>
      <c r="C30" s="61"/>
      <c r="D30" s="127">
        <v>10</v>
      </c>
      <c r="E30" s="127" t="s">
        <v>108</v>
      </c>
      <c r="F30" s="24"/>
      <c r="G30" s="2"/>
      <c r="H30" s="130">
        <f t="shared" si="10"/>
        <v>0</v>
      </c>
      <c r="I30" s="2"/>
      <c r="J30" s="130">
        <f t="shared" si="11"/>
        <v>0</v>
      </c>
      <c r="K30" s="130">
        <f t="shared" si="12"/>
        <v>0</v>
      </c>
      <c r="L30" s="130">
        <f t="shared" si="13"/>
        <v>0</v>
      </c>
      <c r="M30" s="130">
        <f t="shared" si="14"/>
        <v>0</v>
      </c>
      <c r="N30" s="130">
        <f t="shared" si="15"/>
        <v>0</v>
      </c>
      <c r="O30" s="132">
        <f t="shared" si="16"/>
        <v>0</v>
      </c>
    </row>
    <row r="31" spans="1:15" s="84" customFormat="1" ht="51" customHeight="1" x14ac:dyDescent="0.25">
      <c r="A31" s="85">
        <v>18</v>
      </c>
      <c r="B31" s="125" t="s">
        <v>96</v>
      </c>
      <c r="C31" s="61"/>
      <c r="D31" s="127">
        <v>20</v>
      </c>
      <c r="E31" s="127" t="s">
        <v>109</v>
      </c>
      <c r="F31" s="24"/>
      <c r="G31" s="2"/>
      <c r="H31" s="130">
        <f t="shared" si="10"/>
        <v>0</v>
      </c>
      <c r="I31" s="2"/>
      <c r="J31" s="130">
        <f t="shared" si="11"/>
        <v>0</v>
      </c>
      <c r="K31" s="130">
        <f t="shared" si="12"/>
        <v>0</v>
      </c>
      <c r="L31" s="130">
        <f t="shared" si="13"/>
        <v>0</v>
      </c>
      <c r="M31" s="130">
        <f t="shared" si="14"/>
        <v>0</v>
      </c>
      <c r="N31" s="130">
        <f t="shared" si="15"/>
        <v>0</v>
      </c>
      <c r="O31" s="132">
        <f t="shared" si="16"/>
        <v>0</v>
      </c>
    </row>
    <row r="32" spans="1:15" s="84" customFormat="1" ht="51" customHeight="1" x14ac:dyDescent="0.25">
      <c r="A32" s="85">
        <v>19</v>
      </c>
      <c r="B32" s="125" t="s">
        <v>97</v>
      </c>
      <c r="C32" s="61"/>
      <c r="D32" s="127">
        <v>25</v>
      </c>
      <c r="E32" s="127" t="s">
        <v>109</v>
      </c>
      <c r="F32" s="24"/>
      <c r="G32" s="2"/>
      <c r="H32" s="130">
        <f t="shared" si="10"/>
        <v>0</v>
      </c>
      <c r="I32" s="2"/>
      <c r="J32" s="130">
        <f t="shared" si="11"/>
        <v>0</v>
      </c>
      <c r="K32" s="130">
        <f t="shared" si="12"/>
        <v>0</v>
      </c>
      <c r="L32" s="130">
        <f t="shared" si="13"/>
        <v>0</v>
      </c>
      <c r="M32" s="130">
        <f t="shared" si="14"/>
        <v>0</v>
      </c>
      <c r="N32" s="130">
        <f t="shared" si="15"/>
        <v>0</v>
      </c>
      <c r="O32" s="132">
        <f t="shared" si="16"/>
        <v>0</v>
      </c>
    </row>
    <row r="33" spans="1:15" s="84" customFormat="1" ht="51" customHeight="1" x14ac:dyDescent="0.25">
      <c r="A33" s="85">
        <v>20</v>
      </c>
      <c r="B33" s="125" t="s">
        <v>98</v>
      </c>
      <c r="C33" s="61"/>
      <c r="D33" s="127">
        <v>25</v>
      </c>
      <c r="E33" s="127" t="s">
        <v>109</v>
      </c>
      <c r="F33" s="24"/>
      <c r="G33" s="2"/>
      <c r="H33" s="130">
        <f t="shared" si="10"/>
        <v>0</v>
      </c>
      <c r="I33" s="2"/>
      <c r="J33" s="130">
        <f t="shared" si="11"/>
        <v>0</v>
      </c>
      <c r="K33" s="130">
        <f t="shared" si="12"/>
        <v>0</v>
      </c>
      <c r="L33" s="130">
        <f t="shared" si="13"/>
        <v>0</v>
      </c>
      <c r="M33" s="130">
        <f t="shared" si="14"/>
        <v>0</v>
      </c>
      <c r="N33" s="130">
        <f t="shared" si="15"/>
        <v>0</v>
      </c>
      <c r="O33" s="132">
        <f t="shared" si="16"/>
        <v>0</v>
      </c>
    </row>
    <row r="34" spans="1:15" s="84" customFormat="1" ht="51" customHeight="1" x14ac:dyDescent="0.25">
      <c r="A34" s="85">
        <v>21</v>
      </c>
      <c r="B34" s="125" t="s">
        <v>99</v>
      </c>
      <c r="C34" s="61"/>
      <c r="D34" s="127">
        <v>20</v>
      </c>
      <c r="E34" s="127" t="s">
        <v>108</v>
      </c>
      <c r="F34" s="24"/>
      <c r="G34" s="2"/>
      <c r="H34" s="130">
        <f t="shared" si="10"/>
        <v>0</v>
      </c>
      <c r="I34" s="2"/>
      <c r="J34" s="130">
        <f t="shared" si="11"/>
        <v>0</v>
      </c>
      <c r="K34" s="130">
        <f t="shared" si="12"/>
        <v>0</v>
      </c>
      <c r="L34" s="130">
        <f t="shared" si="13"/>
        <v>0</v>
      </c>
      <c r="M34" s="130">
        <f t="shared" si="14"/>
        <v>0</v>
      </c>
      <c r="N34" s="130">
        <f t="shared" si="15"/>
        <v>0</v>
      </c>
      <c r="O34" s="132">
        <f t="shared" si="16"/>
        <v>0</v>
      </c>
    </row>
    <row r="35" spans="1:15" s="84" customFormat="1" ht="51" customHeight="1" x14ac:dyDescent="0.25">
      <c r="A35" s="85">
        <v>22</v>
      </c>
      <c r="B35" s="125" t="s">
        <v>100</v>
      </c>
      <c r="C35" s="61"/>
      <c r="D35" s="127">
        <v>2</v>
      </c>
      <c r="E35" s="127" t="s">
        <v>111</v>
      </c>
      <c r="F35" s="24"/>
      <c r="G35" s="2"/>
      <c r="H35" s="130">
        <f t="shared" si="10"/>
        <v>0</v>
      </c>
      <c r="I35" s="2"/>
      <c r="J35" s="130">
        <f t="shared" si="11"/>
        <v>0</v>
      </c>
      <c r="K35" s="130">
        <f t="shared" si="12"/>
        <v>0</v>
      </c>
      <c r="L35" s="130">
        <f t="shared" si="13"/>
        <v>0</v>
      </c>
      <c r="M35" s="130">
        <f t="shared" si="14"/>
        <v>0</v>
      </c>
      <c r="N35" s="130">
        <f t="shared" si="15"/>
        <v>0</v>
      </c>
      <c r="O35" s="132">
        <f t="shared" si="16"/>
        <v>0</v>
      </c>
    </row>
    <row r="36" spans="1:15" s="84" customFormat="1" ht="51" customHeight="1" x14ac:dyDescent="0.25">
      <c r="A36" s="85">
        <v>23</v>
      </c>
      <c r="B36" s="125" t="s">
        <v>101</v>
      </c>
      <c r="C36" s="61"/>
      <c r="D36" s="127">
        <v>24</v>
      </c>
      <c r="E36" s="127" t="s">
        <v>111</v>
      </c>
      <c r="F36" s="24"/>
      <c r="G36" s="2"/>
      <c r="H36" s="130">
        <f t="shared" si="10"/>
        <v>0</v>
      </c>
      <c r="I36" s="2"/>
      <c r="J36" s="130">
        <f t="shared" si="11"/>
        <v>0</v>
      </c>
      <c r="K36" s="130">
        <f t="shared" si="12"/>
        <v>0</v>
      </c>
      <c r="L36" s="130">
        <f t="shared" si="13"/>
        <v>0</v>
      </c>
      <c r="M36" s="130">
        <f t="shared" si="14"/>
        <v>0</v>
      </c>
      <c r="N36" s="130">
        <f t="shared" si="15"/>
        <v>0</v>
      </c>
      <c r="O36" s="132">
        <f t="shared" si="16"/>
        <v>0</v>
      </c>
    </row>
    <row r="37" spans="1:15" s="84" customFormat="1" ht="51" customHeight="1" x14ac:dyDescent="0.25">
      <c r="A37" s="85">
        <v>24</v>
      </c>
      <c r="B37" s="125" t="s">
        <v>102</v>
      </c>
      <c r="C37" s="61"/>
      <c r="D37" s="127">
        <v>10</v>
      </c>
      <c r="E37" s="127" t="s">
        <v>108</v>
      </c>
      <c r="F37" s="24"/>
      <c r="G37" s="2"/>
      <c r="H37" s="130">
        <f t="shared" si="10"/>
        <v>0</v>
      </c>
      <c r="I37" s="2"/>
      <c r="J37" s="130">
        <f t="shared" si="11"/>
        <v>0</v>
      </c>
      <c r="K37" s="130">
        <f t="shared" si="12"/>
        <v>0</v>
      </c>
      <c r="L37" s="130">
        <f t="shared" si="13"/>
        <v>0</v>
      </c>
      <c r="M37" s="130">
        <f t="shared" si="14"/>
        <v>0</v>
      </c>
      <c r="N37" s="130">
        <f t="shared" si="15"/>
        <v>0</v>
      </c>
      <c r="O37" s="132">
        <f t="shared" si="16"/>
        <v>0</v>
      </c>
    </row>
    <row r="38" spans="1:15" s="84" customFormat="1" ht="51" customHeight="1" x14ac:dyDescent="0.25">
      <c r="A38" s="85">
        <v>25</v>
      </c>
      <c r="B38" s="125" t="s">
        <v>103</v>
      </c>
      <c r="C38" s="61"/>
      <c r="D38" s="127">
        <v>20</v>
      </c>
      <c r="E38" s="127" t="s">
        <v>108</v>
      </c>
      <c r="F38" s="24"/>
      <c r="G38" s="2"/>
      <c r="H38" s="130">
        <f t="shared" si="10"/>
        <v>0</v>
      </c>
      <c r="I38" s="2"/>
      <c r="J38" s="130">
        <f t="shared" si="11"/>
        <v>0</v>
      </c>
      <c r="K38" s="130">
        <f t="shared" si="12"/>
        <v>0</v>
      </c>
      <c r="L38" s="130">
        <f t="shared" si="13"/>
        <v>0</v>
      </c>
      <c r="M38" s="130">
        <f t="shared" si="14"/>
        <v>0</v>
      </c>
      <c r="N38" s="130">
        <f t="shared" si="15"/>
        <v>0</v>
      </c>
      <c r="O38" s="132">
        <f t="shared" si="16"/>
        <v>0</v>
      </c>
    </row>
    <row r="39" spans="1:15" s="84" customFormat="1" ht="123" customHeight="1" x14ac:dyDescent="0.25">
      <c r="A39" s="85">
        <v>26</v>
      </c>
      <c r="B39" s="125" t="s">
        <v>104</v>
      </c>
      <c r="C39" s="61"/>
      <c r="D39" s="127">
        <v>1</v>
      </c>
      <c r="E39" s="127" t="s">
        <v>109</v>
      </c>
      <c r="F39" s="24"/>
      <c r="G39" s="2"/>
      <c r="H39" s="130">
        <f t="shared" si="10"/>
        <v>0</v>
      </c>
      <c r="I39" s="2"/>
      <c r="J39" s="130">
        <f t="shared" si="11"/>
        <v>0</v>
      </c>
      <c r="K39" s="130">
        <f t="shared" si="12"/>
        <v>0</v>
      </c>
      <c r="L39" s="130">
        <f t="shared" si="13"/>
        <v>0</v>
      </c>
      <c r="M39" s="130">
        <f t="shared" si="14"/>
        <v>0</v>
      </c>
      <c r="N39" s="130">
        <f t="shared" si="15"/>
        <v>0</v>
      </c>
      <c r="O39" s="132">
        <f t="shared" si="16"/>
        <v>0</v>
      </c>
    </row>
    <row r="40" spans="1:15" s="84" customFormat="1" ht="51" customHeight="1" x14ac:dyDescent="0.25">
      <c r="A40" s="85">
        <v>27</v>
      </c>
      <c r="B40" s="125" t="s">
        <v>105</v>
      </c>
      <c r="C40" s="61"/>
      <c r="D40" s="127">
        <v>3</v>
      </c>
      <c r="E40" s="127" t="s">
        <v>108</v>
      </c>
      <c r="F40" s="24"/>
      <c r="G40" s="2"/>
      <c r="H40" s="130">
        <f t="shared" si="10"/>
        <v>0</v>
      </c>
      <c r="I40" s="2"/>
      <c r="J40" s="130">
        <f t="shared" si="11"/>
        <v>0</v>
      </c>
      <c r="K40" s="130">
        <f t="shared" si="12"/>
        <v>0</v>
      </c>
      <c r="L40" s="130">
        <f t="shared" si="13"/>
        <v>0</v>
      </c>
      <c r="M40" s="130">
        <f t="shared" si="14"/>
        <v>0</v>
      </c>
      <c r="N40" s="130">
        <f t="shared" si="15"/>
        <v>0</v>
      </c>
      <c r="O40" s="132">
        <f t="shared" si="16"/>
        <v>0</v>
      </c>
    </row>
    <row r="41" spans="1:15" s="84" customFormat="1" ht="51" customHeight="1" thickBot="1" x14ac:dyDescent="0.3">
      <c r="A41" s="85">
        <v>28</v>
      </c>
      <c r="B41" s="125" t="s">
        <v>106</v>
      </c>
      <c r="C41" s="61"/>
      <c r="D41" s="127">
        <v>2</v>
      </c>
      <c r="E41" s="127" t="s">
        <v>111</v>
      </c>
      <c r="F41" s="24"/>
      <c r="G41" s="2"/>
      <c r="H41" s="130">
        <f t="shared" si="10"/>
        <v>0</v>
      </c>
      <c r="I41" s="2"/>
      <c r="J41" s="130">
        <f t="shared" si="11"/>
        <v>0</v>
      </c>
      <c r="K41" s="130">
        <f t="shared" si="12"/>
        <v>0</v>
      </c>
      <c r="L41" s="130">
        <f t="shared" si="13"/>
        <v>0</v>
      </c>
      <c r="M41" s="130">
        <f t="shared" si="14"/>
        <v>0</v>
      </c>
      <c r="N41" s="130">
        <f t="shared" si="15"/>
        <v>0</v>
      </c>
      <c r="O41" s="132">
        <f t="shared" si="16"/>
        <v>0</v>
      </c>
    </row>
    <row r="42" spans="1:15" s="84" customFormat="1" ht="42" customHeight="1" thickBot="1" x14ac:dyDescent="0.3">
      <c r="A42" s="86" t="s">
        <v>26</v>
      </c>
      <c r="B42" s="87"/>
      <c r="C42" s="88"/>
      <c r="D42" s="87"/>
      <c r="E42" s="87"/>
      <c r="F42" s="87"/>
      <c r="G42" s="87"/>
      <c r="H42" s="87"/>
      <c r="I42" s="87"/>
      <c r="J42" s="87"/>
      <c r="K42" s="87"/>
      <c r="L42" s="89" t="s">
        <v>27</v>
      </c>
      <c r="M42" s="90"/>
      <c r="N42" s="90"/>
      <c r="O42" s="91">
        <f>SUMIF(G:G,0%,L:L)+SUMIF(G:G,"",L:L)</f>
        <v>0</v>
      </c>
    </row>
    <row r="43" spans="1:15" s="84" customFormat="1" ht="39" customHeight="1" x14ac:dyDescent="0.25">
      <c r="A43" s="92" t="s">
        <v>78</v>
      </c>
      <c r="B43" s="93"/>
      <c r="C43" s="93"/>
      <c r="D43" s="93"/>
      <c r="E43" s="93"/>
      <c r="F43" s="93"/>
      <c r="G43" s="93"/>
      <c r="H43" s="93"/>
      <c r="I43" s="93"/>
      <c r="J43" s="93"/>
      <c r="K43" s="94"/>
      <c r="L43" s="95" t="s">
        <v>28</v>
      </c>
      <c r="M43" s="96"/>
      <c r="N43" s="96"/>
      <c r="O43" s="97">
        <f>SUMIF(G:G,5%,L:L)</f>
        <v>0</v>
      </c>
    </row>
    <row r="44" spans="1:15" s="84" customFormat="1" ht="30" customHeight="1" x14ac:dyDescent="0.25">
      <c r="A44" s="98"/>
      <c r="B44" s="99"/>
      <c r="C44" s="99"/>
      <c r="D44" s="99"/>
      <c r="E44" s="99"/>
      <c r="F44" s="99"/>
      <c r="G44" s="99"/>
      <c r="H44" s="99"/>
      <c r="I44" s="99"/>
      <c r="J44" s="99"/>
      <c r="K44" s="100"/>
      <c r="L44" s="95" t="s">
        <v>29</v>
      </c>
      <c r="M44" s="96"/>
      <c r="N44" s="96"/>
      <c r="O44" s="97">
        <f>SUMIF(G:G,19%,L:L)</f>
        <v>0</v>
      </c>
    </row>
    <row r="45" spans="1:15" s="84" customFormat="1" ht="30" customHeight="1" x14ac:dyDescent="0.25">
      <c r="A45" s="98"/>
      <c r="B45" s="99"/>
      <c r="C45" s="99"/>
      <c r="D45" s="99"/>
      <c r="E45" s="99"/>
      <c r="F45" s="99"/>
      <c r="G45" s="99"/>
      <c r="H45" s="99"/>
      <c r="I45" s="99"/>
      <c r="J45" s="99"/>
      <c r="K45" s="100"/>
      <c r="L45" s="101" t="s">
        <v>22</v>
      </c>
      <c r="M45" s="102"/>
      <c r="N45" s="102"/>
      <c r="O45" s="103">
        <f>SUM(O42:O44)</f>
        <v>0</v>
      </c>
    </row>
    <row r="46" spans="1:15" s="84" customFormat="1" ht="30" customHeight="1" x14ac:dyDescent="0.25">
      <c r="A46" s="98"/>
      <c r="B46" s="99"/>
      <c r="C46" s="99"/>
      <c r="D46" s="99"/>
      <c r="E46" s="99"/>
      <c r="F46" s="99"/>
      <c r="G46" s="99"/>
      <c r="H46" s="99"/>
      <c r="I46" s="99"/>
      <c r="J46" s="99"/>
      <c r="K46" s="100"/>
      <c r="L46" s="104" t="s">
        <v>30</v>
      </c>
      <c r="M46" s="105"/>
      <c r="N46" s="105"/>
      <c r="O46" s="106">
        <f>SUMIF(G:G,5%,M:M)</f>
        <v>0</v>
      </c>
    </row>
    <row r="47" spans="1:15" s="84" customFormat="1" ht="30" customHeight="1" x14ac:dyDescent="0.25">
      <c r="A47" s="98"/>
      <c r="B47" s="99"/>
      <c r="C47" s="99"/>
      <c r="D47" s="99"/>
      <c r="E47" s="99"/>
      <c r="F47" s="99"/>
      <c r="G47" s="99"/>
      <c r="H47" s="99"/>
      <c r="I47" s="99"/>
      <c r="J47" s="99"/>
      <c r="K47" s="100"/>
      <c r="L47" s="104" t="s">
        <v>31</v>
      </c>
      <c r="M47" s="105"/>
      <c r="N47" s="105"/>
      <c r="O47" s="106">
        <f>SUMIF(G:G,19%,M:M)</f>
        <v>0</v>
      </c>
    </row>
    <row r="48" spans="1:15" s="84" customFormat="1" ht="30" customHeight="1" x14ac:dyDescent="0.25">
      <c r="A48" s="98"/>
      <c r="B48" s="99"/>
      <c r="C48" s="99"/>
      <c r="D48" s="99"/>
      <c r="E48" s="99"/>
      <c r="F48" s="99"/>
      <c r="G48" s="99"/>
      <c r="H48" s="99"/>
      <c r="I48" s="99"/>
      <c r="J48" s="99"/>
      <c r="K48" s="100"/>
      <c r="L48" s="101" t="s">
        <v>32</v>
      </c>
      <c r="M48" s="102"/>
      <c r="N48" s="102"/>
      <c r="O48" s="103">
        <f>SUM(O46:O47)</f>
        <v>0</v>
      </c>
    </row>
    <row r="49" spans="1:17" s="84" customFormat="1" ht="30" customHeight="1" x14ac:dyDescent="0.25">
      <c r="A49" s="98"/>
      <c r="B49" s="99"/>
      <c r="C49" s="99"/>
      <c r="D49" s="99"/>
      <c r="E49" s="99"/>
      <c r="F49" s="99"/>
      <c r="G49" s="99"/>
      <c r="H49" s="99"/>
      <c r="I49" s="99"/>
      <c r="J49" s="99"/>
      <c r="K49" s="100"/>
      <c r="L49" s="95" t="s">
        <v>33</v>
      </c>
      <c r="M49" s="96"/>
      <c r="N49" s="96"/>
      <c r="O49" s="97">
        <f>SUMIF(I:I,8%,N:N)</f>
        <v>0</v>
      </c>
    </row>
    <row r="50" spans="1:17" s="84" customFormat="1" ht="37.5" customHeight="1" x14ac:dyDescent="0.25">
      <c r="A50" s="98"/>
      <c r="B50" s="99"/>
      <c r="C50" s="99"/>
      <c r="D50" s="99"/>
      <c r="E50" s="99"/>
      <c r="F50" s="99"/>
      <c r="G50" s="99"/>
      <c r="H50" s="99"/>
      <c r="I50" s="99"/>
      <c r="J50" s="99"/>
      <c r="K50" s="100"/>
      <c r="L50" s="107" t="s">
        <v>34</v>
      </c>
      <c r="M50" s="108"/>
      <c r="N50" s="108"/>
      <c r="O50" s="103">
        <f>SUM(O49)</f>
        <v>0</v>
      </c>
    </row>
    <row r="51" spans="1:17" s="84" customFormat="1" ht="32.25" customHeight="1" thickBot="1" x14ac:dyDescent="0.3">
      <c r="A51" s="109"/>
      <c r="B51" s="110"/>
      <c r="C51" s="110"/>
      <c r="D51" s="110"/>
      <c r="E51" s="110"/>
      <c r="F51" s="110"/>
      <c r="G51" s="110"/>
      <c r="H51" s="110"/>
      <c r="I51" s="110"/>
      <c r="J51" s="110"/>
      <c r="K51" s="111"/>
      <c r="L51" s="112" t="s">
        <v>35</v>
      </c>
      <c r="M51" s="113"/>
      <c r="N51" s="113"/>
      <c r="O51" s="114">
        <f>+O45+O48+O50</f>
        <v>0</v>
      </c>
    </row>
    <row r="53" spans="1:17" ht="50.1" customHeight="1" thickBot="1" x14ac:dyDescent="0.3">
      <c r="B53" s="28"/>
      <c r="C53" s="28"/>
    </row>
    <row r="54" spans="1:17" x14ac:dyDescent="0.25">
      <c r="B54" s="115" t="s">
        <v>36</v>
      </c>
      <c r="C54" s="115"/>
    </row>
    <row r="55" spans="1:17" ht="15" customHeight="1" x14ac:dyDescent="0.25">
      <c r="M55" s="116"/>
      <c r="N55" s="117"/>
      <c r="O55" s="118"/>
    </row>
    <row r="56" spans="1:17" ht="15.75" customHeight="1" x14ac:dyDescent="0.25">
      <c r="M56" s="116"/>
      <c r="N56" s="117"/>
      <c r="O56" s="118"/>
    </row>
    <row r="57" spans="1:17" ht="15" customHeight="1" x14ac:dyDescent="0.25">
      <c r="A57" s="119" t="s">
        <v>37</v>
      </c>
      <c r="M57" s="116"/>
      <c r="N57" s="117"/>
      <c r="O57" s="118"/>
    </row>
    <row r="58" spans="1:17" x14ac:dyDescent="0.25">
      <c r="A58" s="120" t="s">
        <v>38</v>
      </c>
      <c r="B58" s="120"/>
      <c r="C58" s="120"/>
      <c r="D58" s="120"/>
      <c r="E58" s="120"/>
      <c r="F58" s="120"/>
      <c r="G58" s="120"/>
      <c r="H58" s="120"/>
      <c r="I58" s="120"/>
      <c r="J58" s="120"/>
      <c r="K58" s="120"/>
      <c r="L58" s="120"/>
      <c r="M58" s="120"/>
      <c r="N58" s="120"/>
      <c r="O58" s="120"/>
      <c r="P58" s="62"/>
      <c r="Q58" s="62"/>
    </row>
    <row r="59" spans="1:17" ht="15" customHeight="1" x14ac:dyDescent="0.25">
      <c r="A59" s="121" t="s">
        <v>39</v>
      </c>
      <c r="B59" s="121"/>
      <c r="C59" s="121"/>
      <c r="D59" s="121"/>
      <c r="E59" s="121"/>
      <c r="F59" s="121"/>
      <c r="G59" s="121"/>
      <c r="H59" s="121"/>
      <c r="I59" s="121"/>
      <c r="J59" s="121"/>
      <c r="K59" s="121"/>
      <c r="L59" s="121"/>
      <c r="M59" s="121"/>
      <c r="N59" s="121"/>
      <c r="O59" s="121"/>
      <c r="P59" s="122"/>
      <c r="Q59" s="122"/>
    </row>
    <row r="60" spans="1:17" x14ac:dyDescent="0.25">
      <c r="A60" s="123" t="s">
        <v>40</v>
      </c>
      <c r="B60" s="123"/>
      <c r="C60" s="123"/>
      <c r="D60" s="123"/>
      <c r="E60" s="123"/>
      <c r="F60" s="123"/>
      <c r="G60" s="123"/>
      <c r="H60" s="123"/>
      <c r="I60" s="123"/>
      <c r="J60" s="123"/>
      <c r="K60" s="123"/>
      <c r="L60" s="123"/>
      <c r="M60" s="123"/>
      <c r="N60" s="123"/>
      <c r="O60" s="123"/>
      <c r="P60" s="68"/>
      <c r="Q60" s="68"/>
    </row>
    <row r="61" spans="1:17" x14ac:dyDescent="0.25">
      <c r="A61" s="123" t="s">
        <v>41</v>
      </c>
      <c r="B61" s="123"/>
      <c r="C61" s="123"/>
      <c r="D61" s="123"/>
      <c r="E61" s="123"/>
      <c r="F61" s="123"/>
      <c r="G61" s="123"/>
      <c r="H61" s="123"/>
      <c r="I61" s="123"/>
      <c r="J61" s="123"/>
      <c r="K61" s="123"/>
      <c r="L61" s="123"/>
      <c r="M61" s="123"/>
      <c r="N61" s="123"/>
      <c r="O61" s="123"/>
      <c r="P61" s="68"/>
      <c r="Q61" s="68"/>
    </row>
    <row r="62" spans="1:17" x14ac:dyDescent="0.25">
      <c r="K62" s="62"/>
      <c r="L62" s="62"/>
      <c r="M62" s="62"/>
      <c r="N62" s="62"/>
    </row>
    <row r="104" spans="11:15" s="62" customFormat="1" x14ac:dyDescent="0.25">
      <c r="K104" s="64"/>
      <c r="L104" s="64"/>
      <c r="M104" s="64"/>
      <c r="N104" s="64"/>
      <c r="O104" s="64"/>
    </row>
    <row r="105" spans="11:15" s="62" customFormat="1" x14ac:dyDescent="0.25">
      <c r="K105" s="64"/>
      <c r="L105" s="64"/>
      <c r="M105" s="64"/>
      <c r="N105" s="64"/>
      <c r="O105" s="64"/>
    </row>
    <row r="106" spans="11:15" s="62" customFormat="1" x14ac:dyDescent="0.25">
      <c r="K106" s="64"/>
      <c r="L106" s="64"/>
      <c r="M106" s="64"/>
      <c r="N106" s="64"/>
      <c r="O106" s="64"/>
    </row>
    <row r="107" spans="11:15" s="62" customFormat="1" x14ac:dyDescent="0.25">
      <c r="K107" s="64"/>
      <c r="L107" s="64"/>
      <c r="M107" s="64"/>
      <c r="N107" s="64"/>
      <c r="O107" s="64"/>
    </row>
  </sheetData>
  <sheetProtection algorithmName="SHA-512" hashValue="AfaLchSOmDgXnvl2k7UMwYnAvqgxFNKbzVymSUJDaXhxjg1ChR5rSmvGAvrP5Mr6XfFJTI4rMGHM+ZKk1Mu8mQ==" saltValue="AtXxGQe76Q26qqu09aXv8Q==" spinCount="100000" sheet="1" objects="1" scenarios="1"/>
  <mergeCells count="35">
    <mergeCell ref="A61:O61"/>
    <mergeCell ref="A60:O60"/>
    <mergeCell ref="A59:O59"/>
    <mergeCell ref="A58:O58"/>
    <mergeCell ref="B54:C54"/>
    <mergeCell ref="A2:A5"/>
    <mergeCell ref="B2:M2"/>
    <mergeCell ref="N2:O2"/>
    <mergeCell ref="B3:M3"/>
    <mergeCell ref="N3:O3"/>
    <mergeCell ref="B4:M5"/>
    <mergeCell ref="N4:O4"/>
    <mergeCell ref="N5:O5"/>
    <mergeCell ref="M11:N11"/>
    <mergeCell ref="M9:N9"/>
    <mergeCell ref="K9:L9"/>
    <mergeCell ref="K11:L11"/>
    <mergeCell ref="F11:I11"/>
    <mergeCell ref="A43:K51"/>
    <mergeCell ref="F9:I9"/>
    <mergeCell ref="B53:C53"/>
    <mergeCell ref="A9:B11"/>
    <mergeCell ref="D9:E9"/>
    <mergeCell ref="D11:E11"/>
    <mergeCell ref="A42:K42"/>
    <mergeCell ref="L51:N51"/>
    <mergeCell ref="L50:N50"/>
    <mergeCell ref="L49:N49"/>
    <mergeCell ref="L48:N48"/>
    <mergeCell ref="L47:N47"/>
    <mergeCell ref="L46:N46"/>
    <mergeCell ref="L45:N45"/>
    <mergeCell ref="L44:N44"/>
    <mergeCell ref="L43:N43"/>
    <mergeCell ref="L42:N42"/>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1">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G14:G41</xm:sqref>
        </x14:dataValidation>
        <x14:dataValidation type="list" allowBlank="1" showInputMessage="1" showErrorMessage="1">
          <x14:formula1>
            <xm:f>Cálculos!$F$7:$F$8</xm:f>
          </x14:formula1>
          <xm:sqref>I14:I41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6" bestFit="1" customWidth="1"/>
    <col min="6" max="6" width="15" style="10" bestFit="1" customWidth="1"/>
  </cols>
  <sheetData>
    <row r="6" spans="2:6" x14ac:dyDescent="0.25">
      <c r="B6" s="3" t="s">
        <v>9</v>
      </c>
      <c r="D6" s="4" t="s">
        <v>42</v>
      </c>
      <c r="F6" s="7" t="s">
        <v>43</v>
      </c>
    </row>
    <row r="7" spans="2:6" x14ac:dyDescent="0.25">
      <c r="B7" s="1" t="s">
        <v>44</v>
      </c>
      <c r="D7" s="5">
        <v>0</v>
      </c>
      <c r="F7" s="8">
        <v>0.08</v>
      </c>
    </row>
    <row r="8" spans="2:6" x14ac:dyDescent="0.25">
      <c r="B8" s="1" t="s">
        <v>45</v>
      </c>
      <c r="D8" s="5">
        <v>0.05</v>
      </c>
      <c r="F8" s="9">
        <v>0</v>
      </c>
    </row>
    <row r="9" spans="2:6" x14ac:dyDescent="0.25">
      <c r="B9" s="1" t="s">
        <v>46</v>
      </c>
      <c r="D9" s="5">
        <v>0.19</v>
      </c>
    </row>
    <row r="10" spans="2:6" x14ac:dyDescent="0.25">
      <c r="D1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40"/>
      <c r="C2" s="40"/>
      <c r="D2" s="49" t="s">
        <v>0</v>
      </c>
      <c r="E2" s="51"/>
      <c r="F2" s="51"/>
      <c r="G2" s="51"/>
      <c r="H2" s="50"/>
      <c r="I2" s="49" t="s">
        <v>1</v>
      </c>
      <c r="J2" s="50"/>
      <c r="K2" s="22"/>
    </row>
    <row r="3" spans="2:11" ht="15" customHeight="1" x14ac:dyDescent="0.25">
      <c r="B3" s="40"/>
      <c r="C3" s="40"/>
      <c r="D3" s="49" t="s">
        <v>2</v>
      </c>
      <c r="E3" s="51"/>
      <c r="F3" s="51"/>
      <c r="G3" s="51"/>
      <c r="H3" s="50"/>
      <c r="I3" s="49" t="s">
        <v>77</v>
      </c>
      <c r="J3" s="50"/>
      <c r="K3" s="21"/>
    </row>
    <row r="4" spans="2:11" ht="15" customHeight="1" x14ac:dyDescent="0.25">
      <c r="B4" s="40"/>
      <c r="C4" s="40"/>
      <c r="D4" s="52" t="s">
        <v>3</v>
      </c>
      <c r="E4" s="53"/>
      <c r="F4" s="53"/>
      <c r="G4" s="53"/>
      <c r="H4" s="54"/>
      <c r="I4" s="49" t="s">
        <v>79</v>
      </c>
      <c r="J4" s="50"/>
      <c r="K4" s="21"/>
    </row>
    <row r="5" spans="2:11" ht="15" customHeight="1" x14ac:dyDescent="0.25">
      <c r="B5" s="40"/>
      <c r="C5" s="40"/>
      <c r="D5" s="55"/>
      <c r="E5" s="56"/>
      <c r="F5" s="56"/>
      <c r="G5" s="56"/>
      <c r="H5" s="57"/>
      <c r="I5" s="49" t="s">
        <v>47</v>
      </c>
      <c r="J5" s="50"/>
      <c r="K5" s="21"/>
    </row>
    <row r="6" spans="2:11" x14ac:dyDescent="0.25">
      <c r="K6" s="13"/>
    </row>
    <row r="7" spans="2:11" ht="15.75" customHeight="1" x14ac:dyDescent="0.25">
      <c r="B7" s="44" t="s">
        <v>48</v>
      </c>
      <c r="C7" s="44"/>
      <c r="D7" s="44"/>
      <c r="E7" s="44"/>
      <c r="F7" s="44"/>
      <c r="G7" s="44"/>
      <c r="H7" s="44"/>
      <c r="I7" s="44"/>
      <c r="J7" s="44"/>
      <c r="K7" s="18"/>
    </row>
    <row r="8" spans="2:11" ht="15.75" customHeight="1" x14ac:dyDescent="0.25">
      <c r="B8" s="39" t="s">
        <v>49</v>
      </c>
      <c r="C8" s="39" t="s">
        <v>50</v>
      </c>
      <c r="D8" s="39"/>
      <c r="E8" s="39"/>
      <c r="F8" s="39"/>
      <c r="G8" s="44" t="s">
        <v>51</v>
      </c>
      <c r="H8" s="44"/>
      <c r="I8" s="44"/>
      <c r="J8" s="44"/>
      <c r="K8" s="18"/>
    </row>
    <row r="9" spans="2:11" ht="15.75" customHeight="1" x14ac:dyDescent="0.25">
      <c r="B9" s="39"/>
      <c r="C9" s="17" t="s">
        <v>52</v>
      </c>
      <c r="D9" s="17" t="s">
        <v>53</v>
      </c>
      <c r="E9" s="39" t="s">
        <v>54</v>
      </c>
      <c r="F9" s="39"/>
      <c r="G9" s="44"/>
      <c r="H9" s="44"/>
      <c r="I9" s="44"/>
      <c r="J9" s="44"/>
      <c r="K9" s="18"/>
    </row>
    <row r="10" spans="2:11" ht="15.75" customHeight="1" x14ac:dyDescent="0.25">
      <c r="B10" s="15">
        <v>1</v>
      </c>
      <c r="C10" s="15">
        <v>2021</v>
      </c>
      <c r="D10" s="15">
        <v>5</v>
      </c>
      <c r="E10" s="58">
        <v>24</v>
      </c>
      <c r="F10" s="58"/>
      <c r="G10" s="47" t="s">
        <v>55</v>
      </c>
      <c r="H10" s="47"/>
      <c r="I10" s="47"/>
      <c r="J10" s="47"/>
      <c r="K10" s="20"/>
    </row>
    <row r="11" spans="2:11" ht="57.75" customHeight="1" x14ac:dyDescent="0.25">
      <c r="B11" s="15">
        <v>2</v>
      </c>
      <c r="C11" s="15">
        <v>2022</v>
      </c>
      <c r="D11" s="15">
        <v>5</v>
      </c>
      <c r="E11" s="45">
        <v>31</v>
      </c>
      <c r="F11" s="46"/>
      <c r="G11" s="41" t="s">
        <v>56</v>
      </c>
      <c r="H11" s="42"/>
      <c r="I11" s="42"/>
      <c r="J11" s="43"/>
      <c r="K11" s="20"/>
    </row>
    <row r="12" spans="2:11" ht="82.5" customHeight="1" x14ac:dyDescent="0.25">
      <c r="B12" s="15">
        <v>3</v>
      </c>
      <c r="C12" s="15">
        <v>2022</v>
      </c>
      <c r="D12" s="15">
        <v>7</v>
      </c>
      <c r="E12" s="45">
        <v>27</v>
      </c>
      <c r="F12" s="46"/>
      <c r="G12" s="41" t="s">
        <v>57</v>
      </c>
      <c r="H12" s="42"/>
      <c r="I12" s="42"/>
      <c r="J12" s="43"/>
      <c r="K12" s="20"/>
    </row>
    <row r="13" spans="2:11" ht="100.5" customHeight="1" x14ac:dyDescent="0.25">
      <c r="B13" s="15">
        <v>4</v>
      </c>
      <c r="C13" s="15">
        <v>2023</v>
      </c>
      <c r="D13" s="15">
        <v>11</v>
      </c>
      <c r="E13" s="45">
        <v>30</v>
      </c>
      <c r="F13" s="46"/>
      <c r="G13" s="41" t="s">
        <v>72</v>
      </c>
      <c r="H13" s="42"/>
      <c r="I13" s="42"/>
      <c r="J13" s="43"/>
      <c r="K13" s="20"/>
    </row>
    <row r="14" spans="2:11" ht="70.5" customHeight="1" x14ac:dyDescent="0.25">
      <c r="B14" s="15">
        <v>5</v>
      </c>
      <c r="C14" s="15">
        <v>2024</v>
      </c>
      <c r="D14" s="23" t="s">
        <v>71</v>
      </c>
      <c r="E14" s="45">
        <v>27</v>
      </c>
      <c r="F14" s="46"/>
      <c r="G14" s="41" t="s">
        <v>73</v>
      </c>
      <c r="H14" s="42"/>
      <c r="I14" s="42"/>
      <c r="J14" s="43"/>
      <c r="K14" s="20"/>
    </row>
    <row r="15" spans="2:11" ht="76.5" customHeight="1" x14ac:dyDescent="0.25">
      <c r="B15" s="15">
        <v>6</v>
      </c>
      <c r="C15" s="15">
        <v>2024</v>
      </c>
      <c r="D15" s="23" t="s">
        <v>74</v>
      </c>
      <c r="E15" s="45"/>
      <c r="F15" s="46"/>
      <c r="G15" s="41" t="s">
        <v>76</v>
      </c>
      <c r="H15" s="42"/>
      <c r="I15" s="42"/>
      <c r="J15" s="43"/>
      <c r="K15" s="20"/>
    </row>
    <row r="16" spans="2:11" ht="15.75" customHeight="1" x14ac:dyDescent="0.25">
      <c r="B16" s="39" t="s">
        <v>58</v>
      </c>
      <c r="C16" s="39"/>
      <c r="D16" s="39"/>
      <c r="E16" s="39"/>
      <c r="F16" s="39"/>
      <c r="G16" s="39"/>
      <c r="H16" s="39"/>
      <c r="I16" s="39"/>
      <c r="J16" s="39"/>
      <c r="K16" s="16"/>
    </row>
    <row r="17" spans="2:11" x14ac:dyDescent="0.25">
      <c r="B17" s="39" t="s">
        <v>59</v>
      </c>
      <c r="C17" s="39"/>
      <c r="D17" s="39"/>
      <c r="E17" s="39"/>
      <c r="F17" s="39" t="s">
        <v>60</v>
      </c>
      <c r="G17" s="39"/>
      <c r="H17" s="39"/>
      <c r="I17" s="39"/>
      <c r="J17" s="39"/>
      <c r="K17" s="16"/>
    </row>
    <row r="18" spans="2:11" ht="15.75" customHeight="1" x14ac:dyDescent="0.25">
      <c r="B18" s="58" t="s">
        <v>61</v>
      </c>
      <c r="C18" s="58"/>
      <c r="D18" s="58"/>
      <c r="E18" s="58"/>
      <c r="F18" s="58" t="s">
        <v>75</v>
      </c>
      <c r="G18" s="58"/>
      <c r="H18" s="58"/>
      <c r="I18" s="58"/>
      <c r="J18" s="58"/>
      <c r="K18" s="14"/>
    </row>
    <row r="19" spans="2:11" x14ac:dyDescent="0.25">
      <c r="B19" s="39" t="s">
        <v>62</v>
      </c>
      <c r="C19" s="39"/>
      <c r="D19" s="39"/>
      <c r="E19" s="39"/>
      <c r="F19" s="39"/>
      <c r="G19" s="39"/>
      <c r="H19" s="39"/>
      <c r="I19" s="39"/>
      <c r="J19" s="39"/>
      <c r="K19" s="16"/>
    </row>
    <row r="20" spans="2:11" x14ac:dyDescent="0.25">
      <c r="B20" s="39" t="s">
        <v>59</v>
      </c>
      <c r="C20" s="39"/>
      <c r="D20" s="39"/>
      <c r="E20" s="39"/>
      <c r="F20" s="39" t="s">
        <v>60</v>
      </c>
      <c r="G20" s="39"/>
      <c r="H20" s="39"/>
      <c r="I20" s="39"/>
      <c r="J20" s="39"/>
      <c r="K20" s="16"/>
    </row>
    <row r="21" spans="2:11" ht="15.75" customHeight="1" x14ac:dyDescent="0.25">
      <c r="B21" s="60" t="s">
        <v>63</v>
      </c>
      <c r="C21" s="60"/>
      <c r="D21" s="60"/>
      <c r="E21" s="60"/>
      <c r="F21" s="60" t="s">
        <v>64</v>
      </c>
      <c r="G21" s="60"/>
      <c r="H21" s="60"/>
      <c r="I21" s="60"/>
      <c r="J21" s="60"/>
      <c r="K21" s="19"/>
    </row>
    <row r="22" spans="2:11" ht="15.75" customHeight="1" x14ac:dyDescent="0.25">
      <c r="B22" s="44" t="s">
        <v>65</v>
      </c>
      <c r="C22" s="44"/>
      <c r="D22" s="44"/>
      <c r="E22" s="44"/>
      <c r="F22" s="44"/>
      <c r="G22" s="44"/>
      <c r="H22" s="44"/>
      <c r="I22" s="44"/>
      <c r="J22" s="44"/>
      <c r="K22" s="18"/>
    </row>
    <row r="23" spans="2:11" x14ac:dyDescent="0.25">
      <c r="B23" s="39" t="s">
        <v>59</v>
      </c>
      <c r="C23" s="39"/>
      <c r="D23" s="39"/>
      <c r="E23" s="39" t="s">
        <v>60</v>
      </c>
      <c r="F23" s="39"/>
      <c r="G23" s="39"/>
      <c r="H23" s="39" t="s">
        <v>66</v>
      </c>
      <c r="I23" s="39"/>
      <c r="J23" s="39"/>
      <c r="K23" s="16"/>
    </row>
    <row r="24" spans="2:11" x14ac:dyDescent="0.25">
      <c r="B24" s="39"/>
      <c r="C24" s="39"/>
      <c r="D24" s="39"/>
      <c r="E24" s="39"/>
      <c r="F24" s="39"/>
      <c r="G24" s="39"/>
      <c r="H24" s="17" t="s">
        <v>52</v>
      </c>
      <c r="I24" s="17" t="s">
        <v>53</v>
      </c>
      <c r="J24" s="17" t="s">
        <v>54</v>
      </c>
      <c r="K24" s="16"/>
    </row>
    <row r="25" spans="2:11" x14ac:dyDescent="0.25">
      <c r="B25" s="58" t="s">
        <v>67</v>
      </c>
      <c r="C25" s="58"/>
      <c r="D25" s="58"/>
      <c r="E25" s="60" t="s">
        <v>68</v>
      </c>
      <c r="F25" s="60"/>
      <c r="G25" s="60"/>
      <c r="H25" s="15">
        <v>2024</v>
      </c>
      <c r="I25" s="23" t="s">
        <v>74</v>
      </c>
      <c r="J25" s="15"/>
      <c r="K25" s="14"/>
    </row>
    <row r="26" spans="2:11" x14ac:dyDescent="0.25">
      <c r="K26" s="13"/>
    </row>
    <row r="27" spans="2:11" ht="56.25" customHeight="1" x14ac:dyDescent="0.25">
      <c r="B27" s="13"/>
      <c r="C27" s="59" t="s">
        <v>69</v>
      </c>
      <c r="D27" s="59"/>
      <c r="E27" s="59"/>
      <c r="F27" s="59"/>
      <c r="G27" s="59"/>
      <c r="H27" s="59"/>
      <c r="I27" s="59"/>
      <c r="K27" s="13"/>
    </row>
    <row r="28" spans="2:11" ht="16.5" customHeight="1" x14ac:dyDescent="0.25">
      <c r="E28" s="48" t="s">
        <v>70</v>
      </c>
      <c r="F28" s="48"/>
      <c r="G28" s="48"/>
      <c r="H28" s="48"/>
      <c r="I28" s="48"/>
      <c r="J28" s="48"/>
      <c r="K28" s="12"/>
    </row>
    <row r="29" spans="2:11" x14ac:dyDescent="0.25">
      <c r="B29" s="13"/>
      <c r="C29" s="13"/>
      <c r="D29" s="13"/>
      <c r="E29" s="48"/>
      <c r="F29" s="48"/>
      <c r="G29" s="48"/>
      <c r="H29" s="48"/>
      <c r="I29" s="48"/>
      <c r="J29" s="48"/>
      <c r="K29" s="12"/>
    </row>
    <row r="30" spans="2:11" ht="15" customHeight="1" x14ac:dyDescent="0.25">
      <c r="C30" s="11"/>
      <c r="D30" s="11"/>
      <c r="E30" s="11"/>
      <c r="F30" s="11"/>
      <c r="G30" s="11"/>
      <c r="H30" s="11"/>
    </row>
    <row r="31" spans="2:11" x14ac:dyDescent="0.25">
      <c r="B31" s="11"/>
      <c r="C31" s="11"/>
      <c r="D31" s="11"/>
      <c r="E31" s="11"/>
      <c r="F31" s="11"/>
      <c r="G31" s="11"/>
      <c r="H31" s="1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www.w3.org/XML/1998/namespace"/>
    <ds:schemaRef ds:uri="http://schemas.microsoft.com/office/infopath/2007/PartnerControls"/>
    <ds:schemaRef ds:uri="http://schemas.microsoft.com/office/2006/documentManagement/types"/>
    <ds:schemaRef ds:uri="39f7a895-868e-4739-ab10-589c64175fbd"/>
    <ds:schemaRef ds:uri="http://schemas.microsoft.com/office/2006/metadata/properties"/>
    <ds:schemaRef ds:uri="632c1e4e-69c6-4d1f-81a1-009441d464e5"/>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2025-03-10T22:14:04Z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