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08\"/>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4" i="7" l="1"/>
  <c r="J14" i="7"/>
  <c r="L14" i="7"/>
  <c r="N14" i="7" s="1"/>
  <c r="H15" i="7"/>
  <c r="J15" i="7"/>
  <c r="L15" i="7"/>
  <c r="M15" i="7" s="1"/>
  <c r="O18" i="7"/>
  <c r="O17" i="7"/>
  <c r="K15" i="7" l="1"/>
  <c r="M14" i="7"/>
  <c r="K14" i="7"/>
  <c r="N15" i="7"/>
  <c r="O15" i="7" s="1"/>
  <c r="O16" i="7"/>
  <c r="O19" i="7" s="1"/>
  <c r="O23" i="7"/>
  <c r="O24" i="7" s="1"/>
  <c r="O14" i="7" l="1"/>
  <c r="O21" i="7"/>
  <c r="O22" i="7" s="1"/>
  <c r="O25" i="7" s="1"/>
</calcChain>
</file>

<file path=xl/sharedStrings.xml><?xml version="1.0" encoding="utf-8"?>
<sst xmlns="http://schemas.openxmlformats.org/spreadsheetml/2006/main" count="99" uniqueCount="83">
  <si>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</si>
  <si>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</si>
  <si>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</si>
  <si>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</si>
  <si>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</si>
  <si>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</si>
  <si>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</si>
  <si>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</si>
  <si>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</si>
  <si>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</si>
  <si>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</si>
  <si>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</si>
  <si>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</si>
  <si>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</si>
  <si>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</si>
  <si>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</si>
  <si>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</si>
  <si>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</si>
  <si>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</si>
  <si>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</si>
  <si>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</si>
  <si>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</si>
  <si>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</si>
  <si>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</si>
  <si>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</si>
  <si>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</si>
  <si>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</si>
  <si>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</si>
  <si>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</si>
  <si>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</si>
  <si>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</si>
  <si>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</si>
  <si>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</si>
  <si>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</si>
  <si>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</si>
  <si>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</si>
  <si>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</si>
  <si>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</si>
  <si>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</si>
  <si>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</si>
  <si>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</si>
  <si>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</si>
  <si>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</si>
  <si>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</si>
  <si>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</si>
  <si>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</si>
  <si>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</si>
  <si>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</si>
  <si>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</si>
  <si>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</si>
  <si>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</si>
  <si>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</si>
  <si>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</si>
  <si>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</si>
  <si>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</si>
  <si>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</si>
  <si>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</si>
  <si>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</si>
  <si>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</si>
  <si>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</si>
  <si>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</si>
  <si>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</si>
  <si>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</si>
  <si>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</si>
  <si>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</si>
  <si>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</si>
  <si>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</si>
  <si>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</si>
  <si>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</si>
  <si>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</si>
  <si>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</si>
  <si>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</si>
  <si>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</si>
  <si>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</si>
  <si>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</si>
  <si>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</si>
  <si>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</si>
  <si>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</si>
  <si>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</si>
  <si>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</si>
  <si>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</si>
  <si>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Prestación del servicio de un profesional para el desarrollo de
una conferencia sobre el servicio público para 45 personas a
realizarse en la Extensión Facatativá. Dos (2) horas
Temáticas Sugeridas:
- Valores y ética del servicio público
- Principios del Buen Gobierno dentro de la Universidad
-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Cinco
(5) reconocimientos en acrílico con medidas 20 cm de alto, por
15 cm de ancho y base en madera, con diseño institucional.
Cuarenta y cinco (45) pines de solapa metálicos con diseño
institucional y estuche individual para cada uno,
Modalidad: Presencial</t>
  </si>
  <si>
    <t>Taller práctico vivencial para el fortalecimiento del clima y la
cultura organizacional de la Universidad para 45 personas a
realizarse en la Extensión Facatativá. Cuatro (4) horas.
Incluye: Profesional con título de pregrado en Psicología y
postgrado en Psicología Organizacional o Talento Humano o
Gestión de Organizaciones o Cultura Organizacional o afines y
experiencia laboral certificable de al menos 5 años relacionados
con el tema. Material de apoyo y didáctico para los participantes.
Cuarenta y cinco (45) agendas argolladas, pasta dura en tamaño
18 x 24 cm con diseño institucional y 100 hojas, que en su
interior tengan información relacionada con el clima y la cultura
organizacional.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</si>
</sst>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7"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3.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29">
        <v>16</v>
      </c>
    </row>
    <row r="8" spans="1:15" ht="9.9499999999999993" customHeight="1" x14ac:dyDescent="0.25">
      <c r="A8" s="30"/>
    </row>
    <row r="9" spans="1:15" ht="30" customHeight="1" x14ac:dyDescent="0.25">
      <c r="A9" s="87" t="s">
        <v>7</v>
      </c>
      <c r="B9" s="88"/>
      <c r="D9" s="72" t="s">
        <v>8</v>
      </c>
      <c r="E9" s="73"/>
      <c r="F9" s="74"/>
      <c r="G9" s="75"/>
      <c r="H9" s="75"/>
      <c r="I9" s="76"/>
      <c r="K9" s="72" t="s">
        <v>9</v>
      </c>
      <c r="L9" s="73"/>
      <c r="M9" s="70"/>
      <c r="N9" s="71"/>
    </row>
    <row r="10" spans="1:15" ht="8.25" customHeight="1" x14ac:dyDescent="0.25">
      <c r="A10" s="89"/>
      <c r="B10" s="90"/>
      <c r="C10" s="31"/>
      <c r="E10" s="32"/>
      <c r="F10" s="32"/>
      <c r="M10" s="32"/>
      <c r="N10" s="26"/>
    </row>
    <row r="11" spans="1:15" ht="30" customHeight="1" x14ac:dyDescent="0.25">
      <c r="A11" s="91"/>
      <c r="B11" s="92"/>
      <c r="D11" s="72" t="s">
        <v>10</v>
      </c>
      <c r="E11" s="73"/>
      <c r="F11" s="74"/>
      <c r="G11" s="75"/>
      <c r="H11" s="75"/>
      <c r="I11" s="76"/>
      <c r="K11" s="72" t="s">
        <v>11</v>
      </c>
      <c r="L11" s="73"/>
      <c r="M11" s="68"/>
      <c r="N11" s="69"/>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12</v>
      </c>
      <c r="B13" s="41" t="s">
        <v>13</v>
      </c>
      <c r="C13" s="41" t="s">
        <v>14</v>
      </c>
      <c r="D13" s="41" t="s">
        <v>15</v>
      </c>
      <c r="E13" s="41" t="s">
        <v>16</v>
      </c>
      <c r="F13" s="42" t="s">
        <v>17</v>
      </c>
      <c r="G13" s="42" t="s">
        <v>18</v>
      </c>
      <c r="H13" s="42" t="s">
        <v>19</v>
      </c>
      <c r="I13" s="42" t="s">
        <v>20</v>
      </c>
      <c r="J13" s="42" t="s">
        <v>21</v>
      </c>
      <c r="K13" s="42" t="s">
        <v>22</v>
      </c>
      <c r="L13" s="42" t="s">
        <v>23</v>
      </c>
      <c r="M13" s="42" t="s">
        <v>24</v>
      </c>
      <c r="N13" s="42" t="s">
        <v>25</v>
      </c>
      <c r="O13" s="43" t="s">
        <v>26</v>
      </c>
    </row>
    <row r="14" spans="1:15" s="44" customFormat="1" ht="286.5" customHeight="1" x14ac:dyDescent="0.25">
      <c r="A14" s="50">
        <v>1</v>
      </c>
      <c r="B14" s="51" t="s">
        <v>81</v>
      </c>
      <c r="C14" s="3"/>
      <c r="D14" s="52">
        <v>1</v>
      </c>
      <c r="E14" s="53" t="s">
        <v>80</v>
      </c>
      <c r="F14" s="4"/>
      <c r="G14" s="2"/>
      <c r="H14" s="54">
        <f t="shared" ref="H14:H15" si="0">+ROUND(F14*G14,0)</f>
        <v>0</v>
      </c>
      <c r="I14" s="2"/>
      <c r="J14" s="54">
        <f t="shared" ref="J14:J15" si="1">ROUND(F14*I14,0)</f>
        <v>0</v>
      </c>
      <c r="K14" s="54">
        <f t="shared" ref="K14:K15" si="2">ROUND(F14+H14+J14,0)</f>
        <v>0</v>
      </c>
      <c r="L14" s="54">
        <f t="shared" ref="L14:L15" si="3">ROUND(F14*D14,0)</f>
        <v>0</v>
      </c>
      <c r="M14" s="54">
        <f t="shared" ref="M14:M15" si="4">ROUND(L14*G14,0)</f>
        <v>0</v>
      </c>
      <c r="N14" s="54">
        <f t="shared" ref="N14:N15" si="5">ROUND(L14*I14,0)</f>
        <v>0</v>
      </c>
      <c r="O14" s="55">
        <f t="shared" ref="O14:O15" si="6">ROUND(L14+N14+M14,0)</f>
        <v>0</v>
      </c>
    </row>
    <row r="15" spans="1:15" s="44" customFormat="1" ht="210" customHeight="1" thickBot="1" x14ac:dyDescent="0.3">
      <c r="A15" s="50">
        <v>2</v>
      </c>
      <c r="B15" s="51" t="s">
        <v>82</v>
      </c>
      <c r="C15" s="3"/>
      <c r="D15" s="52">
        <v>1</v>
      </c>
      <c r="E15" s="53" t="s">
        <v>80</v>
      </c>
      <c r="F15" s="4"/>
      <c r="G15" s="2"/>
      <c r="H15" s="54">
        <f t="shared" si="0"/>
        <v>0</v>
      </c>
      <c r="I15" s="2"/>
      <c r="J15" s="54">
        <f t="shared" si="1"/>
        <v>0</v>
      </c>
      <c r="K15" s="54">
        <f t="shared" si="2"/>
        <v>0</v>
      </c>
      <c r="L15" s="54">
        <f t="shared" si="3"/>
        <v>0</v>
      </c>
      <c r="M15" s="54">
        <f t="shared" si="4"/>
        <v>0</v>
      </c>
      <c r="N15" s="54">
        <f t="shared" si="5"/>
        <v>0</v>
      </c>
      <c r="O15" s="55">
        <f t="shared" si="6"/>
        <v>0</v>
      </c>
    </row>
    <row r="16" spans="1:15" s="44" customFormat="1" ht="42" customHeight="1" thickBot="1" x14ac:dyDescent="0.3">
      <c r="A16" s="93" t="s">
        <v>27</v>
      </c>
      <c r="B16" s="94"/>
      <c r="C16" s="94"/>
      <c r="D16" s="94"/>
      <c r="E16" s="94"/>
      <c r="F16" s="94"/>
      <c r="G16" s="94"/>
      <c r="H16" s="94"/>
      <c r="I16" s="94"/>
      <c r="J16" s="94"/>
      <c r="K16" s="94"/>
      <c r="L16" s="105" t="s">
        <v>28</v>
      </c>
      <c r="M16" s="106"/>
      <c r="N16" s="106"/>
      <c r="O16" s="56">
        <f>SUMIF(G:G,0%,L:L)+SUMIF(G:G,"",L:L)</f>
        <v>0</v>
      </c>
    </row>
    <row r="17" spans="1:17" s="44" customFormat="1" ht="39" customHeight="1" x14ac:dyDescent="0.25">
      <c r="A17" s="77" t="s">
        <v>29</v>
      </c>
      <c r="B17" s="78"/>
      <c r="C17" s="78"/>
      <c r="D17" s="78"/>
      <c r="E17" s="78"/>
      <c r="F17" s="78"/>
      <c r="G17" s="78"/>
      <c r="H17" s="78"/>
      <c r="I17" s="78"/>
      <c r="J17" s="78"/>
      <c r="K17" s="79"/>
      <c r="L17" s="99" t="s">
        <v>30</v>
      </c>
      <c r="M17" s="100"/>
      <c r="N17" s="100"/>
      <c r="O17" s="57">
        <f>SUMIF(G:G,5%,L:L)</f>
        <v>0</v>
      </c>
    </row>
    <row r="18" spans="1:17" s="44" customFormat="1" ht="30" customHeight="1" x14ac:dyDescent="0.25">
      <c r="A18" s="80"/>
      <c r="B18" s="81"/>
      <c r="C18" s="81"/>
      <c r="D18" s="81"/>
      <c r="E18" s="81"/>
      <c r="F18" s="81"/>
      <c r="G18" s="81"/>
      <c r="H18" s="81"/>
      <c r="I18" s="81"/>
      <c r="J18" s="81"/>
      <c r="K18" s="82"/>
      <c r="L18" s="99" t="s">
        <v>31</v>
      </c>
      <c r="M18" s="100"/>
      <c r="N18" s="100"/>
      <c r="O18" s="57">
        <f>SUMIF(G:G,19%,L:L)</f>
        <v>0</v>
      </c>
    </row>
    <row r="19" spans="1:17" s="44" customFormat="1" ht="30" customHeight="1" x14ac:dyDescent="0.25">
      <c r="A19" s="80"/>
      <c r="B19" s="81"/>
      <c r="C19" s="81"/>
      <c r="D19" s="81"/>
      <c r="E19" s="81"/>
      <c r="F19" s="81"/>
      <c r="G19" s="81"/>
      <c r="H19" s="81"/>
      <c r="I19" s="81"/>
      <c r="J19" s="81"/>
      <c r="K19" s="82"/>
      <c r="L19" s="101" t="s">
        <v>23</v>
      </c>
      <c r="M19" s="102"/>
      <c r="N19" s="102"/>
      <c r="O19" s="58">
        <f>SUM(O16:O18)</f>
        <v>0</v>
      </c>
    </row>
    <row r="20" spans="1:17" s="44" customFormat="1" ht="30" customHeight="1" x14ac:dyDescent="0.25">
      <c r="A20" s="80"/>
      <c r="B20" s="81"/>
      <c r="C20" s="81"/>
      <c r="D20" s="81"/>
      <c r="E20" s="81"/>
      <c r="F20" s="81"/>
      <c r="G20" s="81"/>
      <c r="H20" s="81"/>
      <c r="I20" s="81"/>
      <c r="J20" s="81"/>
      <c r="K20" s="82"/>
      <c r="L20" s="103" t="s">
        <v>32</v>
      </c>
      <c r="M20" s="104"/>
      <c r="N20" s="104"/>
      <c r="O20" s="59">
        <f>SUMIF(G:G,5%,M:M)</f>
        <v>0</v>
      </c>
    </row>
    <row r="21" spans="1:17" s="44" customFormat="1" ht="30" customHeight="1" x14ac:dyDescent="0.25">
      <c r="A21" s="80"/>
      <c r="B21" s="81"/>
      <c r="C21" s="81"/>
      <c r="D21" s="81"/>
      <c r="E21" s="81"/>
      <c r="F21" s="81"/>
      <c r="G21" s="81"/>
      <c r="H21" s="81"/>
      <c r="I21" s="81"/>
      <c r="J21" s="81"/>
      <c r="K21" s="82"/>
      <c r="L21" s="103" t="s">
        <v>33</v>
      </c>
      <c r="M21" s="104"/>
      <c r="N21" s="104"/>
      <c r="O21" s="59">
        <f>SUMIF(G:G,19%,M:M)</f>
        <v>0</v>
      </c>
    </row>
    <row r="22" spans="1:17" s="44" customFormat="1" ht="30" customHeight="1" x14ac:dyDescent="0.25">
      <c r="A22" s="80"/>
      <c r="B22" s="81"/>
      <c r="C22" s="81"/>
      <c r="D22" s="81"/>
      <c r="E22" s="81"/>
      <c r="F22" s="81"/>
      <c r="G22" s="81"/>
      <c r="H22" s="81"/>
      <c r="I22" s="81"/>
      <c r="J22" s="81"/>
      <c r="K22" s="82"/>
      <c r="L22" s="101" t="s">
        <v>34</v>
      </c>
      <c r="M22" s="102"/>
      <c r="N22" s="102"/>
      <c r="O22" s="58">
        <f>SUM(O20:O21)</f>
        <v>0</v>
      </c>
    </row>
    <row r="23" spans="1:17" s="44" customFormat="1" ht="30" customHeight="1" x14ac:dyDescent="0.25">
      <c r="A23" s="80"/>
      <c r="B23" s="81"/>
      <c r="C23" s="81"/>
      <c r="D23" s="81"/>
      <c r="E23" s="81"/>
      <c r="F23" s="81"/>
      <c r="G23" s="81"/>
      <c r="H23" s="81"/>
      <c r="I23" s="81"/>
      <c r="J23" s="81"/>
      <c r="K23" s="82"/>
      <c r="L23" s="99" t="s">
        <v>35</v>
      </c>
      <c r="M23" s="100"/>
      <c r="N23" s="100"/>
      <c r="O23" s="57">
        <f>SUMIF(I:I,8%,N:N)</f>
        <v>0</v>
      </c>
    </row>
    <row r="24" spans="1:17" s="44" customFormat="1" ht="37.5" customHeight="1" x14ac:dyDescent="0.25">
      <c r="A24" s="80"/>
      <c r="B24" s="81"/>
      <c r="C24" s="81"/>
      <c r="D24" s="81"/>
      <c r="E24" s="81"/>
      <c r="F24" s="81"/>
      <c r="G24" s="81"/>
      <c r="H24" s="81"/>
      <c r="I24" s="81"/>
      <c r="J24" s="81"/>
      <c r="K24" s="82"/>
      <c r="L24" s="97" t="s">
        <v>36</v>
      </c>
      <c r="M24" s="98"/>
      <c r="N24" s="98"/>
      <c r="O24" s="58">
        <f>SUM(O23)</f>
        <v>0</v>
      </c>
    </row>
    <row r="25" spans="1:17" s="44" customFormat="1" ht="32.25" customHeight="1" thickBot="1" x14ac:dyDescent="0.3">
      <c r="A25" s="83"/>
      <c r="B25" s="84"/>
      <c r="C25" s="84"/>
      <c r="D25" s="84"/>
      <c r="E25" s="84"/>
      <c r="F25" s="84"/>
      <c r="G25" s="84"/>
      <c r="H25" s="84"/>
      <c r="I25" s="84"/>
      <c r="J25" s="84"/>
      <c r="K25" s="85"/>
      <c r="L25" s="95" t="s">
        <v>37</v>
      </c>
      <c r="M25" s="96"/>
      <c r="N25" s="96"/>
      <c r="O25" s="60">
        <f>+O19+O22+O24</f>
        <v>0</v>
      </c>
    </row>
    <row r="27" spans="1:17" ht="50.1" customHeight="1" thickBot="1" x14ac:dyDescent="0.3">
      <c r="B27" s="86"/>
      <c r="C27" s="86"/>
    </row>
    <row r="28" spans="1:17" x14ac:dyDescent="0.25">
      <c r="B28" s="64" t="s">
        <v>38</v>
      </c>
      <c r="C28" s="64"/>
    </row>
    <row r="29" spans="1:17" ht="15" customHeight="1" x14ac:dyDescent="0.25">
      <c r="M29" s="45"/>
      <c r="N29" s="46"/>
      <c r="O29" s="47"/>
    </row>
    <row r="30" spans="1:17" ht="15.75" customHeight="1" x14ac:dyDescent="0.25">
      <c r="M30" s="45"/>
      <c r="N30" s="46"/>
      <c r="O30" s="47"/>
    </row>
    <row r="31" spans="1:17" ht="15" customHeight="1" x14ac:dyDescent="0.25">
      <c r="A31" s="48" t="s">
        <v>39</v>
      </c>
      <c r="M31" s="45"/>
      <c r="N31" s="46"/>
      <c r="O31" s="47"/>
    </row>
    <row r="32" spans="1:17" x14ac:dyDescent="0.25">
      <c r="A32" s="63" t="s">
        <v>40</v>
      </c>
      <c r="B32" s="63"/>
      <c r="C32" s="63"/>
      <c r="D32" s="63"/>
      <c r="E32" s="63"/>
      <c r="F32" s="63"/>
      <c r="G32" s="63"/>
      <c r="H32" s="63"/>
      <c r="I32" s="63"/>
      <c r="J32" s="63"/>
      <c r="K32" s="63"/>
      <c r="L32" s="63"/>
      <c r="M32" s="63"/>
      <c r="N32" s="63"/>
      <c r="O32" s="63"/>
      <c r="P32" s="26"/>
      <c r="Q32" s="26"/>
    </row>
    <row r="33" spans="1:17" ht="15" customHeight="1" x14ac:dyDescent="0.25">
      <c r="A33" s="62" t="s">
        <v>41</v>
      </c>
      <c r="B33" s="62"/>
      <c r="C33" s="62"/>
      <c r="D33" s="62"/>
      <c r="E33" s="62"/>
      <c r="F33" s="62"/>
      <c r="G33" s="62"/>
      <c r="H33" s="62"/>
      <c r="I33" s="62"/>
      <c r="J33" s="62"/>
      <c r="K33" s="62"/>
      <c r="L33" s="62"/>
      <c r="M33" s="62"/>
      <c r="N33" s="62"/>
      <c r="O33" s="62"/>
      <c r="P33" s="49"/>
      <c r="Q33" s="49"/>
    </row>
    <row r="34" spans="1:17" x14ac:dyDescent="0.25">
      <c r="A34" s="61" t="s">
        <v>42</v>
      </c>
      <c r="B34" s="61"/>
      <c r="C34" s="61"/>
      <c r="D34" s="61"/>
      <c r="E34" s="61"/>
      <c r="F34" s="61"/>
      <c r="G34" s="61"/>
      <c r="H34" s="61"/>
      <c r="I34" s="61"/>
      <c r="J34" s="61"/>
      <c r="K34" s="61"/>
      <c r="L34" s="61"/>
      <c r="M34" s="61"/>
      <c r="N34" s="61"/>
      <c r="O34" s="61"/>
      <c r="P34" s="29"/>
      <c r="Q34" s="29"/>
    </row>
    <row r="35" spans="1:17" x14ac:dyDescent="0.25">
      <c r="A35" s="61" t="s">
        <v>43</v>
      </c>
      <c r="B35" s="61"/>
      <c r="C35" s="61"/>
      <c r="D35" s="61"/>
      <c r="E35" s="61"/>
      <c r="F35" s="61"/>
      <c r="G35" s="61"/>
      <c r="H35" s="61"/>
      <c r="I35" s="61"/>
      <c r="J35" s="61"/>
      <c r="K35" s="61"/>
      <c r="L35" s="61"/>
      <c r="M35" s="61"/>
      <c r="N35" s="61"/>
      <c r="O35" s="61"/>
      <c r="P35" s="29"/>
      <c r="Q35" s="29"/>
    </row>
    <row r="36" spans="1:17" x14ac:dyDescent="0.25">
      <c r="K36" s="26"/>
      <c r="L36" s="26"/>
      <c r="M36" s="26"/>
      <c r="N36" s="26"/>
    </row>
    <row r="78" spans="11:15" s="26" customFormat="1" x14ac:dyDescent="0.25">
      <c r="K78" s="28"/>
      <c r="L78" s="28"/>
      <c r="M78" s="28"/>
      <c r="N78" s="28"/>
      <c r="O78" s="28"/>
    </row>
    <row r="79" spans="11:15" s="26" customFormat="1" x14ac:dyDescent="0.25">
      <c r="K79" s="28"/>
      <c r="L79" s="28"/>
      <c r="M79" s="28"/>
      <c r="N79" s="28"/>
      <c r="O79" s="28"/>
    </row>
    <row r="80" spans="11:15" s="26" customFormat="1" x14ac:dyDescent="0.25">
      <c r="K80" s="28"/>
      <c r="L80" s="28"/>
      <c r="M80" s="28"/>
      <c r="N80" s="28"/>
      <c r="O80" s="28"/>
    </row>
    <row r="81" spans="11:15" s="26" customFormat="1" x14ac:dyDescent="0.25">
      <c r="K81" s="28"/>
      <c r="L81" s="28"/>
      <c r="M81" s="28"/>
      <c r="N81" s="28"/>
      <c r="O81" s="28"/>
    </row>
  </sheetData>
  <sheetProtection algorithmName="SHA-512" hashValue="TuTgZJTXtgqB4e7baMofijzmiPSoGWD+rI7hWdON6oTwFl2BLZkXxxrgq9Zxt3xfVsibSjffPaAEPC7WWQUhyA==" saltValue="DBHJgvM46jnr3v/RNPtjfA==" spinCount="100000" sheet="1" objects="1" scenario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10</v>
      </c>
      <c r="D6" s="6" t="s">
        <v>44</v>
      </c>
      <c r="F6" s="9" t="s">
        <v>45</v>
      </c>
    </row>
    <row r="7" spans="2:6" x14ac:dyDescent="0.25">
      <c r="B7" s="1" t="s">
        <v>46</v>
      </c>
      <c r="D7" s="7">
        <v>0</v>
      </c>
      <c r="F7" s="10">
        <v>0.08</v>
      </c>
    </row>
    <row r="8" spans="2:6" x14ac:dyDescent="0.25">
      <c r="B8" s="1" t="s">
        <v>47</v>
      </c>
      <c r="D8" s="7">
        <v>0.05</v>
      </c>
      <c r="F8" s="11">
        <v>0</v>
      </c>
    </row>
    <row r="9" spans="2:6" x14ac:dyDescent="0.25">
      <c r="B9" s="1" t="s">
        <v>48</v>
      </c>
      <c r="D9" s="7">
        <v>0.19</v>
      </c>
    </row>
    <row r="10" spans="2:6" x14ac:dyDescent="0.25">
      <c r="D1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49</v>
      </c>
      <c r="J2" s="119"/>
      <c r="K2" s="24"/>
    </row>
    <row r="3" spans="2:11" ht="15" customHeight="1" x14ac:dyDescent="0.25">
      <c r="B3" s="127"/>
      <c r="C3" s="127"/>
      <c r="D3" s="118" t="s">
        <v>2</v>
      </c>
      <c r="E3" s="120"/>
      <c r="F3" s="120"/>
      <c r="G3" s="120"/>
      <c r="H3" s="119"/>
      <c r="I3" s="118" t="s">
        <v>3</v>
      </c>
      <c r="J3" s="119"/>
      <c r="K3" s="23"/>
    </row>
    <row r="4" spans="2:11" ht="15" customHeight="1" x14ac:dyDescent="0.25">
      <c r="B4" s="127"/>
      <c r="C4" s="127"/>
      <c r="D4" s="121" t="s">
        <v>4</v>
      </c>
      <c r="E4" s="122"/>
      <c r="F4" s="122"/>
      <c r="G4" s="122"/>
      <c r="H4" s="123"/>
      <c r="I4" s="118" t="s">
        <v>5</v>
      </c>
      <c r="J4" s="119"/>
      <c r="K4" s="23"/>
    </row>
    <row r="5" spans="2:11" ht="15" customHeight="1" x14ac:dyDescent="0.25">
      <c r="B5" s="127"/>
      <c r="C5" s="127"/>
      <c r="D5" s="124"/>
      <c r="E5" s="125"/>
      <c r="F5" s="125"/>
      <c r="G5" s="125"/>
      <c r="H5" s="126"/>
      <c r="I5" s="118" t="s">
        <v>50</v>
      </c>
      <c r="J5" s="119"/>
      <c r="K5" s="23"/>
    </row>
    <row r="6" spans="2:11" x14ac:dyDescent="0.25">
      <c r="K6" s="15"/>
    </row>
    <row r="7" spans="2:11" ht="15.75" customHeight="1" x14ac:dyDescent="0.25">
      <c r="B7" s="116" t="s">
        <v>51</v>
      </c>
      <c r="C7" s="116"/>
      <c r="D7" s="116"/>
      <c r="E7" s="116"/>
      <c r="F7" s="116"/>
      <c r="G7" s="116"/>
      <c r="H7" s="116"/>
      <c r="I7" s="116"/>
      <c r="J7" s="116"/>
      <c r="K7" s="20"/>
    </row>
    <row r="8" spans="2:11" ht="15.75" customHeight="1" x14ac:dyDescent="0.25">
      <c r="B8" s="113" t="s">
        <v>52</v>
      </c>
      <c r="C8" s="113" t="s">
        <v>53</v>
      </c>
      <c r="D8" s="113"/>
      <c r="E8" s="113"/>
      <c r="F8" s="113"/>
      <c r="G8" s="116" t="s">
        <v>54</v>
      </c>
      <c r="H8" s="116"/>
      <c r="I8" s="116"/>
      <c r="J8" s="116"/>
      <c r="K8" s="20"/>
    </row>
    <row r="9" spans="2:11" ht="15.75" customHeight="1" x14ac:dyDescent="0.25">
      <c r="B9" s="113"/>
      <c r="C9" s="19" t="s">
        <v>55</v>
      </c>
      <c r="D9" s="19" t="s">
        <v>56</v>
      </c>
      <c r="E9" s="113" t="s">
        <v>57</v>
      </c>
      <c r="F9" s="113"/>
      <c r="G9" s="116"/>
      <c r="H9" s="116"/>
      <c r="I9" s="116"/>
      <c r="J9" s="116"/>
      <c r="K9" s="20"/>
    </row>
    <row r="10" spans="2:11" ht="15.75" customHeight="1" x14ac:dyDescent="0.25">
      <c r="B10" s="17">
        <v>1</v>
      </c>
      <c r="C10" s="17">
        <v>2021</v>
      </c>
      <c r="D10" s="17">
        <v>5</v>
      </c>
      <c r="E10" s="114">
        <v>24</v>
      </c>
      <c r="F10" s="114"/>
      <c r="G10" s="128" t="s">
        <v>58</v>
      </c>
      <c r="H10" s="128"/>
      <c r="I10" s="128"/>
      <c r="J10" s="128"/>
      <c r="K10" s="22"/>
    </row>
    <row r="11" spans="2:11" ht="57.75" customHeight="1" x14ac:dyDescent="0.25">
      <c r="B11" s="17">
        <v>2</v>
      </c>
      <c r="C11" s="17">
        <v>2022</v>
      </c>
      <c r="D11" s="17">
        <v>5</v>
      </c>
      <c r="E11" s="107">
        <v>31</v>
      </c>
      <c r="F11" s="108"/>
      <c r="G11" s="109" t="s">
        <v>59</v>
      </c>
      <c r="H11" s="110"/>
      <c r="I11" s="110"/>
      <c r="J11" s="111"/>
      <c r="K11" s="22"/>
    </row>
    <row r="12" spans="2:11" ht="82.5" customHeight="1" x14ac:dyDescent="0.25">
      <c r="B12" s="17">
        <v>3</v>
      </c>
      <c r="C12" s="17">
        <v>2022</v>
      </c>
      <c r="D12" s="17">
        <v>7</v>
      </c>
      <c r="E12" s="107">
        <v>27</v>
      </c>
      <c r="F12" s="108"/>
      <c r="G12" s="109" t="s">
        <v>60</v>
      </c>
      <c r="H12" s="110"/>
      <c r="I12" s="110"/>
      <c r="J12" s="111"/>
      <c r="K12" s="22"/>
    </row>
    <row r="13" spans="2:11" ht="100.5" customHeight="1" x14ac:dyDescent="0.25">
      <c r="B13" s="17">
        <v>4</v>
      </c>
      <c r="C13" s="17">
        <v>2023</v>
      </c>
      <c r="D13" s="17">
        <v>11</v>
      </c>
      <c r="E13" s="107">
        <v>30</v>
      </c>
      <c r="F13" s="108"/>
      <c r="G13" s="109" t="s">
        <v>61</v>
      </c>
      <c r="H13" s="110"/>
      <c r="I13" s="110"/>
      <c r="J13" s="111"/>
      <c r="K13" s="22"/>
    </row>
    <row r="14" spans="2:11" ht="70.5" customHeight="1" x14ac:dyDescent="0.25">
      <c r="B14" s="17">
        <v>5</v>
      </c>
      <c r="C14" s="17">
        <v>2024</v>
      </c>
      <c r="D14" s="25" t="s">
        <v>62</v>
      </c>
      <c r="E14" s="107">
        <v>27</v>
      </c>
      <c r="F14" s="108"/>
      <c r="G14" s="109" t="s">
        <v>63</v>
      </c>
      <c r="H14" s="110"/>
      <c r="I14" s="110"/>
      <c r="J14" s="111"/>
      <c r="K14" s="22"/>
    </row>
    <row r="15" spans="2:11" ht="76.5" customHeight="1" x14ac:dyDescent="0.25">
      <c r="B15" s="17">
        <v>6</v>
      </c>
      <c r="C15" s="17">
        <v>2024</v>
      </c>
      <c r="D15" s="25" t="s">
        <v>64</v>
      </c>
      <c r="E15" s="107"/>
      <c r="F15" s="108"/>
      <c r="G15" s="109" t="s">
        <v>65</v>
      </c>
      <c r="H15" s="110"/>
      <c r="I15" s="110"/>
      <c r="J15" s="111"/>
      <c r="K15" s="22"/>
    </row>
    <row r="16" spans="2:11" ht="15.75" customHeight="1" x14ac:dyDescent="0.25">
      <c r="B16" s="113" t="s">
        <v>66</v>
      </c>
      <c r="C16" s="113"/>
      <c r="D16" s="113"/>
      <c r="E16" s="113"/>
      <c r="F16" s="113"/>
      <c r="G16" s="113"/>
      <c r="H16" s="113"/>
      <c r="I16" s="113"/>
      <c r="J16" s="113"/>
      <c r="K16" s="18"/>
    </row>
    <row r="17" spans="2:11" x14ac:dyDescent="0.25">
      <c r="B17" s="113" t="s">
        <v>67</v>
      </c>
      <c r="C17" s="113"/>
      <c r="D17" s="113"/>
      <c r="E17" s="113"/>
      <c r="F17" s="113" t="s">
        <v>68</v>
      </c>
      <c r="G17" s="113"/>
      <c r="H17" s="113"/>
      <c r="I17" s="113"/>
      <c r="J17" s="113"/>
      <c r="K17" s="18"/>
    </row>
    <row r="18" spans="2:11" ht="15.75" customHeight="1" x14ac:dyDescent="0.25">
      <c r="B18" s="114" t="s">
        <v>69</v>
      </c>
      <c r="C18" s="114"/>
      <c r="D18" s="114"/>
      <c r="E18" s="114"/>
      <c r="F18" s="114" t="s">
        <v>70</v>
      </c>
      <c r="G18" s="114"/>
      <c r="H18" s="114"/>
      <c r="I18" s="114"/>
      <c r="J18" s="114"/>
      <c r="K18" s="16"/>
    </row>
    <row r="19" spans="2:11" x14ac:dyDescent="0.25">
      <c r="B19" s="113" t="s">
        <v>71</v>
      </c>
      <c r="C19" s="113"/>
      <c r="D19" s="113"/>
      <c r="E19" s="113"/>
      <c r="F19" s="113"/>
      <c r="G19" s="113"/>
      <c r="H19" s="113"/>
      <c r="I19" s="113"/>
      <c r="J19" s="113"/>
      <c r="K19" s="18"/>
    </row>
    <row r="20" spans="2:11" x14ac:dyDescent="0.25">
      <c r="B20" s="113" t="s">
        <v>67</v>
      </c>
      <c r="C20" s="113"/>
      <c r="D20" s="113"/>
      <c r="E20" s="113"/>
      <c r="F20" s="113" t="s">
        <v>68</v>
      </c>
      <c r="G20" s="113"/>
      <c r="H20" s="113"/>
      <c r="I20" s="113"/>
      <c r="J20" s="113"/>
      <c r="K20" s="18"/>
    </row>
    <row r="21" spans="2:11" ht="15.75" customHeight="1" x14ac:dyDescent="0.25">
      <c r="B21" s="115" t="s">
        <v>72</v>
      </c>
      <c r="C21" s="115"/>
      <c r="D21" s="115"/>
      <c r="E21" s="115"/>
      <c r="F21" s="115" t="s">
        <v>73</v>
      </c>
      <c r="G21" s="115"/>
      <c r="H21" s="115"/>
      <c r="I21" s="115"/>
      <c r="J21" s="115"/>
      <c r="K21" s="21"/>
    </row>
    <row r="22" spans="2:11" ht="15.75" customHeight="1" x14ac:dyDescent="0.25">
      <c r="B22" s="116" t="s">
        <v>74</v>
      </c>
      <c r="C22" s="116"/>
      <c r="D22" s="116"/>
      <c r="E22" s="116"/>
      <c r="F22" s="116"/>
      <c r="G22" s="116"/>
      <c r="H22" s="116"/>
      <c r="I22" s="116"/>
      <c r="J22" s="116"/>
      <c r="K22" s="20"/>
    </row>
    <row r="23" spans="2:11" x14ac:dyDescent="0.25">
      <c r="B23" s="113" t="s">
        <v>67</v>
      </c>
      <c r="C23" s="113"/>
      <c r="D23" s="113"/>
      <c r="E23" s="113" t="s">
        <v>68</v>
      </c>
      <c r="F23" s="113"/>
      <c r="G23" s="113"/>
      <c r="H23" s="113" t="s">
        <v>75</v>
      </c>
      <c r="I23" s="113"/>
      <c r="J23" s="113"/>
      <c r="K23" s="18"/>
    </row>
    <row r="24" spans="2:11" x14ac:dyDescent="0.25">
      <c r="B24" s="113"/>
      <c r="C24" s="113"/>
      <c r="D24" s="113"/>
      <c r="E24" s="113"/>
      <c r="F24" s="113"/>
      <c r="G24" s="113"/>
      <c r="H24" s="19" t="s">
        <v>55</v>
      </c>
      <c r="I24" s="19" t="s">
        <v>56</v>
      </c>
      <c r="J24" s="19" t="s">
        <v>57</v>
      </c>
      <c r="K24" s="18"/>
    </row>
    <row r="25" spans="2:11" x14ac:dyDescent="0.25">
      <c r="B25" s="114" t="s">
        <v>76</v>
      </c>
      <c r="C25" s="114"/>
      <c r="D25" s="114"/>
      <c r="E25" s="115" t="s">
        <v>77</v>
      </c>
      <c r="F25" s="115"/>
      <c r="G25" s="115"/>
      <c r="H25" s="17">
        <v>2024</v>
      </c>
      <c r="I25" s="25" t="s">
        <v>64</v>
      </c>
      <c r="J25" s="17"/>
      <c r="K25" s="16"/>
    </row>
    <row r="26" spans="2:11" x14ac:dyDescent="0.25">
      <c r="K26" s="15"/>
    </row>
    <row r="27" spans="2:11" ht="56.25" customHeight="1" x14ac:dyDescent="0.25">
      <c r="B27" s="15"/>
      <c r="C27" s="112" t="s">
        <v>78</v>
      </c>
      <c r="D27" s="112"/>
      <c r="E27" s="112"/>
      <c r="F27" s="112"/>
      <c r="G27" s="112"/>
      <c r="H27" s="112"/>
      <c r="I27" s="112"/>
      <c r="K27" s="15"/>
    </row>
    <row r="28" spans="2:11" ht="16.5" customHeight="1" x14ac:dyDescent="0.25">
      <c r="E28" s="117" t="s">
        <v>79</v>
      </c>
      <c r="F28" s="117"/>
      <c r="G28" s="117"/>
      <c r="H28" s="117"/>
      <c r="I28" s="117"/>
      <c r="J28" s="117"/>
      <c r="K28" s="14"/>
    </row>
    <row r="29" spans="2:11" x14ac:dyDescent="0.25">
      <c r="B29" s="15"/>
      <c r="C29" s="15"/>
      <c r="D29" s="15"/>
      <c r="E29" s="117"/>
      <c r="F29" s="117"/>
      <c r="G29" s="117"/>
      <c r="H29" s="117"/>
      <c r="I29" s="117"/>
      <c r="J29" s="117"/>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http://www.w3.org/XML/1998/namespace"/>
    <ds:schemaRef ds:uri="http://purl.org/dc/terms/"/>
    <ds:schemaRef ds:uri="http://schemas.openxmlformats.org/package/2006/metadata/core-properties"/>
    <ds:schemaRef ds:uri="632c1e4e-69c6-4d1f-81a1-009441d464e5"/>
    <ds:schemaRef ds:uri="http://schemas.microsoft.com/office/2006/documentManagement/types"/>
    <ds:schemaRef ds:uri="http://purl.org/dc/dcmitype/"/>
    <ds:schemaRef ds:uri="39f7a895-868e-4739-ab10-589c64175fb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2025-04-09T20:14:10Z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