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SALIDAS ACADEMICAS FACA/INV 021 PRACTICAS ACADEMICAS FACA/PUBLICACION/"/>
    </mc:Choice>
  </mc:AlternateContent>
  <xr:revisionPtr revIDLastSave="1032" documentId="11_C8CE320FCC02AD520F4DC24E866CD3A71BD5E236" xr6:coauthVersionLast="47" xr6:coauthVersionMax="47" xr10:uidLastSave="{B79A4C1E-2E9C-4871-BCFC-533874601912}"/>
  <bookViews>
    <workbookView xWindow="-120" yWindow="-120" windowWidth="29040" windowHeight="15720" tabRatio="833" xr2:uid="{00000000-000D-0000-FFFF-FFFF00000000}"/>
  </bookViews>
  <sheets>
    <sheet name="PRECIOS BAJOS TRACTO SUCESIVO" sheetId="7" r:id="rId1"/>
    <sheet name="CONTROL CAMBIOS" sheetId="4" state="hidden" r:id="rId2"/>
    <sheet name="Hoja Aux" sheetId="3" state="hidden" r:id="rId3"/>
  </sheets>
  <definedNames>
    <definedName name="_xlnm.Print_Area" localSheetId="1">'CONTROL CAMBIOS'!$A$1:$K$29</definedName>
    <definedName name="_xlnm.Print_Area" localSheetId="0">'PRECIOS BAJOS TRACTO SUCESIVO'!$A$1:$AA$179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5" i="7" l="1"/>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H135" i="7"/>
  <c r="J135" i="7" s="1"/>
  <c r="H136" i="7"/>
  <c r="J136" i="7" s="1"/>
  <c r="H137" i="7"/>
  <c r="J137" i="7" s="1"/>
  <c r="H138" i="7"/>
  <c r="J138" i="7" s="1"/>
  <c r="H139" i="7"/>
  <c r="J139" i="7" s="1"/>
  <c r="H140" i="7"/>
  <c r="J140" i="7" s="1"/>
  <c r="H141" i="7"/>
  <c r="J141" i="7" s="1"/>
  <c r="H142" i="7"/>
  <c r="J142" i="7" s="1"/>
  <c r="H143" i="7"/>
  <c r="J143" i="7" s="1"/>
  <c r="H144" i="7"/>
  <c r="J144" i="7" s="1"/>
  <c r="H145" i="7"/>
  <c r="J145" i="7" s="1"/>
  <c r="H146" i="7"/>
  <c r="J146" i="7" s="1"/>
  <c r="H147" i="7"/>
  <c r="J147" i="7" s="1"/>
  <c r="H148" i="7"/>
  <c r="J148" i="7" s="1"/>
  <c r="H149" i="7"/>
  <c r="J149" i="7" s="1"/>
  <c r="H150" i="7"/>
  <c r="J150" i="7" s="1"/>
  <c r="H151" i="7"/>
  <c r="J151" i="7" s="1"/>
  <c r="H152" i="7"/>
  <c r="J152" i="7" s="1"/>
  <c r="H153" i="7"/>
  <c r="J153" i="7" s="1"/>
  <c r="H154" i="7"/>
  <c r="J154" i="7" s="1"/>
  <c r="H155" i="7"/>
  <c r="J155" i="7" s="1"/>
  <c r="H156" i="7"/>
  <c r="J156" i="7" s="1"/>
  <c r="H157" i="7"/>
  <c r="J157" i="7" s="1"/>
  <c r="H158" i="7"/>
  <c r="J158" i="7" s="1"/>
  <c r="H159" i="7"/>
  <c r="J159" i="7" s="1"/>
  <c r="H160" i="7"/>
  <c r="J160" i="7" s="1"/>
  <c r="H161" i="7"/>
  <c r="J161" i="7" s="1"/>
  <c r="H162" i="7"/>
  <c r="J162" i="7" s="1"/>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H110" i="7"/>
  <c r="J110" i="7" s="1"/>
  <c r="H111" i="7"/>
  <c r="J111" i="7" s="1"/>
  <c r="H112" i="7"/>
  <c r="J112" i="7" s="1"/>
  <c r="H113" i="7"/>
  <c r="J113" i="7" s="1"/>
  <c r="H114" i="7"/>
  <c r="J114" i="7" s="1"/>
  <c r="H115" i="7"/>
  <c r="J115" i="7" s="1"/>
  <c r="H116" i="7"/>
  <c r="J116" i="7" s="1"/>
  <c r="H117" i="7"/>
  <c r="J117" i="7" s="1"/>
  <c r="H118" i="7"/>
  <c r="J118" i="7" s="1"/>
  <c r="H119" i="7"/>
  <c r="J119" i="7" s="1"/>
  <c r="H120" i="7"/>
  <c r="J120" i="7" s="1"/>
  <c r="H121" i="7"/>
  <c r="J121" i="7" s="1"/>
  <c r="H122" i="7"/>
  <c r="J122" i="7" s="1"/>
  <c r="H123" i="7"/>
  <c r="J123" i="7" s="1"/>
  <c r="H124" i="7"/>
  <c r="J124" i="7" s="1"/>
  <c r="H125" i="7"/>
  <c r="J125" i="7" s="1"/>
  <c r="H126" i="7"/>
  <c r="J126" i="7" s="1"/>
  <c r="H127" i="7"/>
  <c r="J127" i="7" s="1"/>
  <c r="H128" i="7"/>
  <c r="J128" i="7" s="1"/>
  <c r="H129" i="7"/>
  <c r="J129" i="7" s="1"/>
  <c r="H130" i="7"/>
  <c r="J130" i="7" s="1"/>
  <c r="H131" i="7"/>
  <c r="J131" i="7" s="1"/>
  <c r="H132" i="7"/>
  <c r="J132" i="7" s="1"/>
  <c r="H133" i="7"/>
  <c r="J133" i="7" s="1"/>
  <c r="H134" i="7"/>
  <c r="J134" i="7" s="1"/>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J98" i="7"/>
  <c r="J99" i="7"/>
  <c r="H79" i="7"/>
  <c r="J79" i="7" s="1"/>
  <c r="H80" i="7"/>
  <c r="J80" i="7" s="1"/>
  <c r="H81" i="7"/>
  <c r="J81" i="7" s="1"/>
  <c r="H82" i="7"/>
  <c r="J82" i="7" s="1"/>
  <c r="H83" i="7"/>
  <c r="J83" i="7" s="1"/>
  <c r="H84" i="7"/>
  <c r="J84" i="7" s="1"/>
  <c r="H85" i="7"/>
  <c r="J85" i="7" s="1"/>
  <c r="H86" i="7"/>
  <c r="J86" i="7" s="1"/>
  <c r="H87" i="7"/>
  <c r="J87" i="7" s="1"/>
  <c r="H88" i="7"/>
  <c r="J88" i="7" s="1"/>
  <c r="H89" i="7"/>
  <c r="J89" i="7" s="1"/>
  <c r="H90" i="7"/>
  <c r="J90" i="7" s="1"/>
  <c r="H91" i="7"/>
  <c r="J91" i="7" s="1"/>
  <c r="H92" i="7"/>
  <c r="J92" i="7" s="1"/>
  <c r="H93" i="7"/>
  <c r="J93" i="7" s="1"/>
  <c r="H94" i="7"/>
  <c r="J94" i="7" s="1"/>
  <c r="H95" i="7"/>
  <c r="J95" i="7" s="1"/>
  <c r="H96" i="7"/>
  <c r="J96" i="7" s="1"/>
  <c r="H97" i="7"/>
  <c r="J97" i="7" s="1"/>
  <c r="H98" i="7"/>
  <c r="H99" i="7"/>
  <c r="H100" i="7"/>
  <c r="J100" i="7" s="1"/>
  <c r="H101" i="7"/>
  <c r="J101" i="7" s="1"/>
  <c r="H102" i="7"/>
  <c r="J102" i="7" s="1"/>
  <c r="H103" i="7"/>
  <c r="J103" i="7" s="1"/>
  <c r="H104" i="7"/>
  <c r="J104" i="7" s="1"/>
  <c r="H105" i="7"/>
  <c r="J105" i="7" s="1"/>
  <c r="H106" i="7"/>
  <c r="J106" i="7" s="1"/>
  <c r="H107" i="7"/>
  <c r="J107" i="7" s="1"/>
  <c r="H108" i="7"/>
  <c r="J108" i="7" s="1"/>
  <c r="H109" i="7"/>
  <c r="J109" i="7" s="1"/>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R52" i="7"/>
  <c r="R53" i="7"/>
  <c r="R54" i="7"/>
  <c r="R55" i="7"/>
  <c r="R56" i="7"/>
  <c r="R57" i="7"/>
  <c r="R58" i="7"/>
  <c r="R59" i="7"/>
  <c r="R60" i="7"/>
  <c r="R61" i="7"/>
  <c r="R62" i="7"/>
  <c r="R63" i="7"/>
  <c r="R64" i="7"/>
  <c r="R65" i="7"/>
  <c r="R66" i="7"/>
  <c r="R67" i="7"/>
  <c r="R68" i="7"/>
  <c r="R69" i="7"/>
  <c r="R70" i="7"/>
  <c r="R71" i="7"/>
  <c r="R72" i="7"/>
  <c r="R73" i="7"/>
  <c r="R74" i="7"/>
  <c r="R75" i="7"/>
  <c r="R76" i="7"/>
  <c r="R77" i="7"/>
  <c r="R78" i="7"/>
  <c r="P52" i="7"/>
  <c r="P53" i="7"/>
  <c r="P54" i="7"/>
  <c r="P55" i="7"/>
  <c r="P56" i="7"/>
  <c r="P57" i="7"/>
  <c r="P58" i="7"/>
  <c r="P59" i="7"/>
  <c r="P60" i="7"/>
  <c r="P61" i="7"/>
  <c r="P62" i="7"/>
  <c r="P63" i="7"/>
  <c r="P64" i="7"/>
  <c r="P65" i="7"/>
  <c r="P66" i="7"/>
  <c r="P67" i="7"/>
  <c r="P68" i="7"/>
  <c r="P69" i="7"/>
  <c r="P70" i="7"/>
  <c r="P71" i="7"/>
  <c r="P72" i="7"/>
  <c r="P73" i="7"/>
  <c r="P74" i="7"/>
  <c r="P75" i="7"/>
  <c r="P76" i="7"/>
  <c r="P77" i="7"/>
  <c r="P78" i="7"/>
  <c r="N52" i="7"/>
  <c r="N53" i="7"/>
  <c r="N54" i="7"/>
  <c r="N55" i="7"/>
  <c r="N56" i="7"/>
  <c r="N57" i="7"/>
  <c r="N58" i="7"/>
  <c r="N59" i="7"/>
  <c r="N60" i="7"/>
  <c r="N61" i="7"/>
  <c r="N62" i="7"/>
  <c r="N63" i="7"/>
  <c r="N64" i="7"/>
  <c r="N65" i="7"/>
  <c r="N66" i="7"/>
  <c r="N67" i="7"/>
  <c r="N68" i="7"/>
  <c r="N69" i="7"/>
  <c r="N70" i="7"/>
  <c r="N71" i="7"/>
  <c r="N72" i="7"/>
  <c r="N73" i="7"/>
  <c r="N74" i="7"/>
  <c r="N75" i="7"/>
  <c r="N76" i="7"/>
  <c r="N77" i="7"/>
  <c r="N78" i="7"/>
  <c r="L52" i="7"/>
  <c r="L53" i="7"/>
  <c r="L54" i="7"/>
  <c r="L55" i="7"/>
  <c r="L56" i="7"/>
  <c r="L57" i="7"/>
  <c r="L58" i="7"/>
  <c r="L59" i="7"/>
  <c r="L60" i="7"/>
  <c r="L61" i="7"/>
  <c r="L62" i="7"/>
  <c r="L63" i="7"/>
  <c r="L64" i="7"/>
  <c r="L65" i="7"/>
  <c r="L66" i="7"/>
  <c r="L67" i="7"/>
  <c r="L68" i="7"/>
  <c r="L69" i="7"/>
  <c r="L70" i="7"/>
  <c r="L71" i="7"/>
  <c r="L72" i="7"/>
  <c r="L73" i="7"/>
  <c r="L74" i="7"/>
  <c r="L75" i="7"/>
  <c r="L76" i="7"/>
  <c r="L77" i="7"/>
  <c r="L78" i="7"/>
  <c r="H52" i="7"/>
  <c r="J52" i="7" s="1"/>
  <c r="H53" i="7"/>
  <c r="J53" i="7" s="1"/>
  <c r="H54" i="7"/>
  <c r="J54" i="7" s="1"/>
  <c r="H55" i="7"/>
  <c r="J55" i="7" s="1"/>
  <c r="H56" i="7"/>
  <c r="J56" i="7" s="1"/>
  <c r="H57" i="7"/>
  <c r="J57" i="7" s="1"/>
  <c r="H58" i="7"/>
  <c r="J58" i="7" s="1"/>
  <c r="H59" i="7"/>
  <c r="J59" i="7" s="1"/>
  <c r="H60" i="7"/>
  <c r="J60" i="7" s="1"/>
  <c r="H61" i="7"/>
  <c r="J61" i="7" s="1"/>
  <c r="H62" i="7"/>
  <c r="J62" i="7" s="1"/>
  <c r="H63" i="7"/>
  <c r="J63" i="7" s="1"/>
  <c r="H64" i="7"/>
  <c r="J64" i="7" s="1"/>
  <c r="H65" i="7"/>
  <c r="J65" i="7" s="1"/>
  <c r="H66" i="7"/>
  <c r="J66" i="7" s="1"/>
  <c r="H67" i="7"/>
  <c r="J67" i="7" s="1"/>
  <c r="H68" i="7"/>
  <c r="J68" i="7" s="1"/>
  <c r="H69" i="7"/>
  <c r="J69" i="7" s="1"/>
  <c r="H70" i="7"/>
  <c r="J70" i="7" s="1"/>
  <c r="H71" i="7"/>
  <c r="J71" i="7" s="1"/>
  <c r="H72" i="7"/>
  <c r="J72" i="7" s="1"/>
  <c r="H73" i="7"/>
  <c r="J73" i="7" s="1"/>
  <c r="H74" i="7"/>
  <c r="J74" i="7" s="1"/>
  <c r="H75" i="7"/>
  <c r="J75" i="7" s="1"/>
  <c r="H76" i="7"/>
  <c r="J76" i="7" s="1"/>
  <c r="H77" i="7"/>
  <c r="J77" i="7" s="1"/>
  <c r="H78" i="7"/>
  <c r="J78" i="7" s="1"/>
  <c r="G52" i="7"/>
  <c r="G53" i="7"/>
  <c r="G54" i="7"/>
  <c r="G55" i="7"/>
  <c r="G56" i="7"/>
  <c r="G57" i="7"/>
  <c r="G58" i="7"/>
  <c r="G59" i="7"/>
  <c r="G60" i="7"/>
  <c r="G61" i="7"/>
  <c r="G62" i="7"/>
  <c r="G63" i="7"/>
  <c r="G64" i="7"/>
  <c r="G65" i="7"/>
  <c r="G66" i="7"/>
  <c r="G67" i="7"/>
  <c r="G68" i="7"/>
  <c r="G69" i="7"/>
  <c r="G70" i="7"/>
  <c r="G71" i="7"/>
  <c r="G72" i="7"/>
  <c r="G73" i="7"/>
  <c r="G74" i="7"/>
  <c r="G75" i="7"/>
  <c r="G76" i="7"/>
  <c r="G77" i="7"/>
  <c r="G78" i="7"/>
  <c r="H24" i="7"/>
  <c r="J24" i="7" s="1"/>
  <c r="H25" i="7"/>
  <c r="J25" i="7" s="1"/>
  <c r="H26" i="7"/>
  <c r="J26" i="7" s="1"/>
  <c r="H27" i="7"/>
  <c r="J27" i="7" s="1"/>
  <c r="H28" i="7"/>
  <c r="J28" i="7" s="1"/>
  <c r="H29" i="7"/>
  <c r="J29" i="7" s="1"/>
  <c r="H30" i="7"/>
  <c r="J30" i="7" s="1"/>
  <c r="H31" i="7"/>
  <c r="J31" i="7" s="1"/>
  <c r="H32" i="7"/>
  <c r="J32" i="7" s="1"/>
  <c r="H33" i="7"/>
  <c r="J33" i="7" s="1"/>
  <c r="H34" i="7"/>
  <c r="J34" i="7" s="1"/>
  <c r="H35" i="7"/>
  <c r="J35" i="7" s="1"/>
  <c r="H36" i="7"/>
  <c r="J36" i="7" s="1"/>
  <c r="H37" i="7"/>
  <c r="J37" i="7" s="1"/>
  <c r="H38" i="7"/>
  <c r="J38" i="7" s="1"/>
  <c r="H39" i="7"/>
  <c r="J39" i="7" s="1"/>
  <c r="H40" i="7"/>
  <c r="J40" i="7" s="1"/>
  <c r="H41" i="7"/>
  <c r="J41" i="7" s="1"/>
  <c r="H42" i="7"/>
  <c r="J42" i="7" s="1"/>
  <c r="H43" i="7"/>
  <c r="J43" i="7" s="1"/>
  <c r="H44" i="7"/>
  <c r="J44" i="7" s="1"/>
  <c r="H45" i="7"/>
  <c r="J45" i="7" s="1"/>
  <c r="H46" i="7"/>
  <c r="J46" i="7" s="1"/>
  <c r="H47" i="7"/>
  <c r="J47" i="7" s="1"/>
  <c r="H48" i="7"/>
  <c r="J48" i="7" s="1"/>
  <c r="H49" i="7"/>
  <c r="J49" i="7" s="1"/>
  <c r="H50" i="7"/>
  <c r="J50" i="7" s="1"/>
  <c r="H51" i="7"/>
  <c r="J51" i="7" s="1"/>
  <c r="H23" i="7"/>
  <c r="J23" i="7" s="1"/>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23" i="7"/>
  <c r="S160" i="7" l="1"/>
  <c r="S137" i="7"/>
  <c r="S159" i="7"/>
  <c r="S153" i="7"/>
  <c r="S65" i="7"/>
  <c r="S158" i="7"/>
  <c r="S135" i="7"/>
  <c r="S156" i="7"/>
  <c r="S150" i="7"/>
  <c r="S149" i="7"/>
  <c r="S87" i="7"/>
  <c r="S148" i="7"/>
  <c r="S151" i="7"/>
  <c r="S155" i="7"/>
  <c r="S146" i="7"/>
  <c r="S154" i="7"/>
  <c r="S141" i="7"/>
  <c r="S145" i="7"/>
  <c r="S129" i="7"/>
  <c r="S152" i="7"/>
  <c r="S89" i="7"/>
  <c r="S88" i="7"/>
  <c r="S147" i="7"/>
  <c r="S136" i="7"/>
  <c r="S126" i="7"/>
  <c r="S161" i="7"/>
  <c r="S138" i="7"/>
  <c r="S162" i="7"/>
  <c r="S70" i="7"/>
  <c r="S128" i="7"/>
  <c r="S139" i="7"/>
  <c r="S157" i="7"/>
  <c r="S125" i="7"/>
  <c r="S127" i="7"/>
  <c r="S66" i="7"/>
  <c r="S144" i="7"/>
  <c r="S63" i="7"/>
  <c r="S64" i="7"/>
  <c r="S140" i="7"/>
  <c r="S86" i="7"/>
  <c r="S143" i="7"/>
  <c r="S142" i="7"/>
  <c r="S111" i="7"/>
  <c r="S78" i="7"/>
  <c r="S103" i="7"/>
  <c r="S115" i="7"/>
  <c r="S73" i="7"/>
  <c r="S77" i="7"/>
  <c r="S54" i="7"/>
  <c r="S58" i="7"/>
  <c r="S61" i="7"/>
  <c r="S92" i="7"/>
  <c r="S97" i="7"/>
  <c r="S102" i="7"/>
  <c r="S84" i="7"/>
  <c r="S132" i="7"/>
  <c r="S109" i="7"/>
  <c r="S114" i="7"/>
  <c r="S118" i="7"/>
  <c r="S123" i="7"/>
  <c r="S94" i="7"/>
  <c r="S74" i="7"/>
  <c r="S55" i="7"/>
  <c r="S62" i="7"/>
  <c r="S98" i="7"/>
  <c r="S80" i="7"/>
  <c r="S110" i="7"/>
  <c r="S124" i="7"/>
  <c r="S76" i="7"/>
  <c r="S53" i="7"/>
  <c r="S57" i="7"/>
  <c r="S60" i="7"/>
  <c r="S91" i="7"/>
  <c r="S96" i="7"/>
  <c r="S101" i="7"/>
  <c r="S106" i="7"/>
  <c r="S83" i="7"/>
  <c r="S131" i="7"/>
  <c r="S108" i="7"/>
  <c r="S113" i="7"/>
  <c r="S117" i="7"/>
  <c r="S122" i="7"/>
  <c r="S134" i="7"/>
  <c r="S59" i="7"/>
  <c r="S93" i="7"/>
  <c r="S85" i="7"/>
  <c r="S133" i="7"/>
  <c r="S119" i="7"/>
  <c r="S72" i="7"/>
  <c r="S71" i="7"/>
  <c r="S75" i="7"/>
  <c r="S52" i="7"/>
  <c r="S56" i="7"/>
  <c r="S90" i="7"/>
  <c r="S95" i="7"/>
  <c r="S100" i="7"/>
  <c r="S105" i="7"/>
  <c r="S82" i="7"/>
  <c r="S130" i="7"/>
  <c r="S107" i="7"/>
  <c r="S112" i="7"/>
  <c r="S116" i="7"/>
  <c r="S121" i="7"/>
  <c r="S104" i="7"/>
  <c r="S68" i="7"/>
  <c r="S120" i="7"/>
  <c r="S67" i="7"/>
  <c r="S69" i="7"/>
  <c r="S99" i="7"/>
  <c r="S81" i="7"/>
  <c r="S79" i="7"/>
  <c r="R51" i="7"/>
  <c r="P51" i="7"/>
  <c r="N51" i="7"/>
  <c r="L51" i="7"/>
  <c r="R50" i="7"/>
  <c r="P50" i="7"/>
  <c r="N50" i="7"/>
  <c r="L50" i="7"/>
  <c r="R49" i="7"/>
  <c r="P49" i="7"/>
  <c r="N49" i="7"/>
  <c r="L49" i="7"/>
  <c r="R48" i="7"/>
  <c r="P48" i="7"/>
  <c r="N48" i="7"/>
  <c r="L48" i="7"/>
  <c r="R47" i="7"/>
  <c r="P47" i="7"/>
  <c r="N47" i="7"/>
  <c r="L47" i="7"/>
  <c r="R46" i="7"/>
  <c r="P46" i="7"/>
  <c r="N46" i="7"/>
  <c r="L46" i="7"/>
  <c r="R45" i="7"/>
  <c r="P45" i="7"/>
  <c r="N45" i="7"/>
  <c r="L45" i="7"/>
  <c r="R44" i="7"/>
  <c r="P44" i="7"/>
  <c r="N44" i="7"/>
  <c r="L44" i="7"/>
  <c r="R43" i="7"/>
  <c r="P43" i="7"/>
  <c r="N43" i="7"/>
  <c r="L43" i="7"/>
  <c r="R42" i="7"/>
  <c r="P42" i="7"/>
  <c r="N42" i="7"/>
  <c r="L42" i="7"/>
  <c r="R41" i="7"/>
  <c r="P41" i="7"/>
  <c r="N41" i="7"/>
  <c r="L41" i="7"/>
  <c r="R40" i="7"/>
  <c r="P40" i="7"/>
  <c r="N40" i="7"/>
  <c r="L40" i="7"/>
  <c r="R39" i="7"/>
  <c r="P39" i="7"/>
  <c r="N39" i="7"/>
  <c r="L39" i="7"/>
  <c r="R38" i="7"/>
  <c r="P38" i="7"/>
  <c r="N38" i="7"/>
  <c r="L38" i="7"/>
  <c r="R37" i="7"/>
  <c r="P37" i="7"/>
  <c r="N37" i="7"/>
  <c r="L37" i="7"/>
  <c r="R36" i="7"/>
  <c r="P36" i="7"/>
  <c r="N36" i="7"/>
  <c r="L36" i="7"/>
  <c r="R35" i="7"/>
  <c r="P35" i="7"/>
  <c r="N35" i="7"/>
  <c r="L35" i="7"/>
  <c r="R34" i="7"/>
  <c r="P34" i="7"/>
  <c r="N34" i="7"/>
  <c r="L34" i="7"/>
  <c r="R33" i="7"/>
  <c r="P33" i="7"/>
  <c r="N33" i="7"/>
  <c r="L33" i="7"/>
  <c r="R32" i="7"/>
  <c r="P32" i="7"/>
  <c r="N32" i="7"/>
  <c r="L32" i="7"/>
  <c r="R31" i="7"/>
  <c r="P31" i="7"/>
  <c r="N31" i="7"/>
  <c r="L31" i="7"/>
  <c r="R30" i="7"/>
  <c r="P30" i="7"/>
  <c r="N30" i="7"/>
  <c r="L30" i="7"/>
  <c r="R29" i="7"/>
  <c r="P29" i="7"/>
  <c r="N29" i="7"/>
  <c r="L29" i="7"/>
  <c r="R28" i="7"/>
  <c r="P28" i="7"/>
  <c r="N28" i="7"/>
  <c r="L28" i="7"/>
  <c r="R27" i="7"/>
  <c r="P27" i="7"/>
  <c r="N27" i="7"/>
  <c r="L27" i="7"/>
  <c r="R26" i="7"/>
  <c r="P26" i="7"/>
  <c r="N26" i="7"/>
  <c r="L26" i="7"/>
  <c r="R25" i="7"/>
  <c r="P25" i="7"/>
  <c r="N25" i="7"/>
  <c r="L25" i="7"/>
  <c r="R24" i="7"/>
  <c r="P24" i="7"/>
  <c r="N24" i="7"/>
  <c r="L24" i="7"/>
  <c r="R23" i="7"/>
  <c r="P23" i="7"/>
  <c r="N23" i="7"/>
  <c r="L23" i="7"/>
  <c r="S35" i="7" l="1"/>
  <c r="S25" i="7"/>
  <c r="S37" i="7"/>
  <c r="S43" i="7"/>
  <c r="S24" i="7"/>
  <c r="S42" i="7"/>
  <c r="S48" i="7"/>
  <c r="S36" i="7"/>
  <c r="S26" i="7"/>
  <c r="S32" i="7"/>
  <c r="S44" i="7"/>
  <c r="S50" i="7"/>
  <c r="S27" i="7"/>
  <c r="S29" i="7"/>
  <c r="S34" i="7"/>
  <c r="S40" i="7"/>
  <c r="S46" i="7"/>
  <c r="S41" i="7"/>
  <c r="S31" i="7"/>
  <c r="S30" i="7"/>
  <c r="S47" i="7"/>
  <c r="S28" i="7"/>
  <c r="S33" i="7"/>
  <c r="S39" i="7"/>
  <c r="S45" i="7"/>
  <c r="S51" i="7"/>
  <c r="S23" i="7"/>
  <c r="S38" i="7"/>
  <c r="S49"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D90958E2-258B-473D-8A8C-F80B1095C75C}">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<sst xmlns="http://schemas.openxmlformats.org/spreadsheetml/2006/main" count="245" uniqueCount="117">
  <si>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</si>
  <si>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</si>
  <si>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</si>
  <si>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</si>
  <si>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</si>
  <si>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</si>
  <si>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</si>
  <si>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</si>
  <si>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</si>
  <si>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</si>
  <si>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</si>
  <si>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</si>
  <si>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</si>
  <si>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</si>
  <si>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</si>
  <si>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</si>
  <si>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</si>
  <si>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</si>
  <si>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</si>
  <si>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</si>
  <si>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</si>
  <si>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</si>
  <si>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</si>
  <si>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</si>
  <si>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</si>
  <si>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</si>
  <si>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</si>
  <si>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</si>
  <si>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</si>
  <si>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</si>
  <si>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</si>
  <si>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</si>
  <si>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</si>
  <si>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</si>
  <si>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</si>
  <si>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</si>
  <si>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</si>
  <si>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</si>
  <si>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</si>
  <si>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</si>
  <si>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</si>
  <si>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</si>
  <si>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</si>
  <si>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</si>
  <si>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</si>
  <si>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</si>
  <si>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</si>
  <si>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</si>
  <si>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</si>
  <si>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</si>
  <si>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</si>
  <si>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</si>
  <si>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</si>
  <si>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</si>
  <si>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</si>
  <si>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</si>
  <si>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</si>
  <si>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</si>
  <si>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</si>
  <si>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</si>
  <si>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</si>
  <si>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</si>
  <si>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</si>
  <si>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</si>
  <si>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</si>
  <si>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</si>
  <si>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</si>
  <si>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</si>
  <si>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</si>
  <si>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</si>
  <si>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</si>
  <si>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</si>
  <si>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</si>
  <si>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</si>
  <si>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</si>
  <si>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</si>
  <si>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</si>
  <si>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</si>
  <si>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</si>
  <si>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</si>
  <si>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</si>
  <si>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Facatativá – BOGOTÁ – Servicio Geológico Colombiano – Facatativá</t>
  </si>
  <si>
    <t>Facatativá- (Parque Chicaque) - Soacha - (Sector Mondoñedo)- Desierto Sabrisnki (Mosquera) Facatativá</t>
  </si>
  <si>
    <t>Facatativá - El Rosal - Subachoque - Facatativá</t>
  </si>
  <si>
    <t>Facatativá- Chía La Caro - Facatativá</t>
  </si>
  <si>
    <t>Facatativá- Chía - Facatativá</t>
  </si>
  <si>
    <t>Universidad de Cundinamarca extensión de Facatativá - Bogotá Establecimiento Penitenciario - Universidad de Cundinamarca extensión de Facatativá</t>
  </si>
  <si>
    <t>Facatativá - Kilometro 54 vía Puerto López (Meta) - Villavicencio - Kilometro 16 vía Puerto López (Meta) - Villavicencio - Kilometro 17 vía Puerto López (Meta) - Villavicencio - San Luis de Cubarral (vía Meta Acacias) - Villavicencio - Facatativá</t>
  </si>
  <si>
    <t>Facatativá - (La Pradera, Subachoque, vereda Rincón Santo) - Facatativá</t>
  </si>
  <si>
    <t>Facatativá - SISGA - Tibirita - Chivor- Represa- Chivor- Santa María//Santa María - Represa- Chivor - Chivor - Tibirita - SISGA - Facatativá</t>
  </si>
  <si>
    <t>Facatativá- Mondoñedo (Bojacá) Facatativá</t>
  </si>
  <si>
    <t>Facatativá, la Vega, Villeta, Albán, Facatativá</t>
  </si>
  <si>
    <t>Universidad de Cundinamarca Facatativá - INVIMA Bogotá - Facatativá</t>
  </si>
  <si>
    <t>Facatativá Villeta, Guaduas, Dorada (Charca de Guarinocito), Facatativá</t>
  </si>
  <si>
    <t>Universidad de Cundinamarca extensión de Facatativá - CORFERIAS BOGOTA - Universidad de Cundinamarca extensión de Facatativá</t>
  </si>
  <si>
    <t>Facatativá - Corregimiento de Pance Zona Oriental (Valle del Cauca); - Corregimiento de Pance Zona Oriental - Cali (Valle del Cauca); Cali (Valle del Cauca) Buenaventura, Valle del Cauca - Buenaventura - Buga (Valle del Cauca) - Buga - Cali - Cali; Corregimiento de Pance Zona Norte (Valle del Cauca) – Facatativá</t>
  </si>
  <si>
    <t>Universidad de Cundinamarca extensión de Facatativá - Bogotá calle 34 con carrera 13 Chapinero - Bogotá calle 34 con carrera 13 Chapinero - Universidad de Cundinamarca extensión de Facatativá</t>
  </si>
  <si>
    <t>Facatativá - Fusagasugá - Facatativá</t>
  </si>
  <si>
    <t>Facatativá - Mosquera - Facatativá</t>
  </si>
  <si>
    <t>Facatativá – Cartagenita - Control Ambiental de Colombia, Madrid Cundinamarca - Productos Agrícolas Agua Clara Vda el Charquito Madrid Cundinamarca - Flor América Vda el Charquito Madrid Cundinamarca - Agroidea   Funza Cundinamarca – Facatativá</t>
  </si>
  <si>
    <t>Facatativá-Zipaquirá - Cucunuba (zona rural montañosa) - Cucunuba-Zipaquirá - Facatativá</t>
  </si>
  <si>
    <t>Facatativá - Girardot - Melgar (Tolima) - Facatativá</t>
  </si>
  <si>
    <t>Universidad de Cundinamarca extensión de Facatativá - Zipacón - Zipacón - Universidad de Cundinamarca extensión de Facatativá -</t>
  </si>
  <si>
    <t>Ida - Udec -Facatativá - Soacha Regreso Udec - Soacha-Facatativá</t>
  </si>
  <si>
    <t>Facatativá - Mosquera - Facatativá - Vda los Manzanos - Universidad (extensión Facatativá)</t>
  </si>
  <si>
    <t>Facatativá Universidad de Cundinamarca - Funza (kilómetro 1.5 vía Funza - Siberia) - Mosquera (Vereda los puentes vía Mosquera - La Mesa) - Facatativá Universidad de Cundinamarca</t>
  </si>
  <si>
    <t>Salida Universidad de Cundinamarca Facatativá - hacia Mosquera al Centro Agropecuario Marengo, sobre la vía Mosquera - Bogotá, entrada a centro y llegada al patio de maquinaria de Marengo, retorno para Facatativá Universidad de Cundinamarca</t>
  </si>
  <si>
    <t>Facatativá - Calarcá Quindío - jardín Botánico del Quindío, Calarcá Salento, Salento Valle del Cocora, cuenca del rio Quindío, Parque natural los Nevados, Salento finca el Ocaso, Paraíso del bambú y la guadua, vereda La Esmeralda - Facatativá</t>
  </si>
  <si>
    <t>Automóvil o camioneta (4 pax)</t>
  </si>
  <si>
    <t>Vans o Microbus entre (6-11 pax)</t>
  </si>
  <si>
    <t>Vans o Microbus entre (12 - 19 pax)</t>
  </si>
  <si>
    <t>Buseta entre (20-28 pax)</t>
  </si>
  <si>
    <t>VEHICULO</t>
  </si>
  <si>
    <t>Bus entre (29 -40 pax)</t>
  </si>
  <si>
    <t>PRESTAR EL SERVICIO DE TRANSPORTE DE PASAJEROS PARA EL DESARROLLO DE LAS PRÁCTICAS ACADÉMICAS Y/O EXPERIENCIAS FORMATIVAS Y TODOS AQUELLOS EVENTOS DE REPRESENTACIÓN ACADÉMICA EN LOS QUE TENGA PARTICIPACIÓN LA UNIVERSIDAD DE CUNDINAMARCA, EXTENSIÓN FACATATIVÁ VIGENCIA 2025</t>
  </si>
  <si>
    <t>Universidad de Cundinamarca extensión de Facatativá - Bogotá - Facatativá</t>
  </si>
  <si>
    <t>Facatativá - Soacha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</si>
</sst>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 numFmtId="167" formatCode="_-&quot;$&quot;\ * #,##0_-;\-&quot;$&quot;\ * #,##0_-;_-&quot;$&quot;\ * &quot;-&quot;??_-;_-@_-"/>
  </numFmts>
  <fonts count="23"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55">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2"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10" fontId="14" fillId="2" borderId="5" xfId="3" applyNumberFormat="1" applyFont="1" applyFill="1" applyBorder="1" applyAlignment="1" applyProtection="1">
      <alignment horizontal="center" vertical="center"/>
      <protection hidden="1"/>
    </xf>
    <xf numFmtId="167" fontId="14" fillId="2" borderId="5" xfId="5" applyNumberFormat="1" applyFont="1" applyFill="1" applyBorder="1" applyAlignment="1" applyProtection="1">
      <alignment horizontal="center" vertical="center"/>
      <protection hidden="1"/>
    </xf>
    <xf numFmtId="44" fontId="14" fillId="4" borderId="5" xfId="5" applyFont="1" applyFill="1" applyBorder="1" applyAlignment="1" applyProtection="1">
      <alignment horizontal="center" vertical="center"/>
      <protection locked="0"/>
    </xf>
    <xf numFmtId="9" fontId="2" fillId="4" borderId="5" xfId="2" applyNumberFormat="1" applyFont="1" applyFill="1" applyBorder="1" applyAlignment="1" applyProtection="1">
      <alignment horizontal="left" vertical="center" wrapText="1"/>
      <protection locked="0"/>
    </xf>
    <xf numFmtId="165" fontId="2" fillId="0" borderId="5" xfId="2"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3" applyFont="1" applyFill="1" applyBorder="1"/>
    <xf numFmtId="9" fontId="0" fillId="0" borderId="18" xfId="3" applyFont="1" applyFill="1" applyBorder="1"/>
    <xf numFmtId="9" fontId="0" fillId="0" borderId="5" xfId="3" applyFont="1" applyFill="1" applyBorder="1"/>
    <xf numFmtId="9" fontId="15" fillId="0" borderId="5" xfId="3" applyFont="1" applyFill="1" applyBorder="1" applyAlignment="1" applyProtection="1">
      <alignment horizontal="center" vertical="center" wrapText="1"/>
      <protection hidden="1"/>
    </xf>
    <xf numFmtId="0" fontId="4" fillId="0" borderId="13" xfId="0" applyFont="1" applyBorder="1" applyAlignment="1" applyProtection="1">
      <alignment vertical="top" wrapText="1"/>
      <protection hidden="1"/>
    </xf>
    <xf numFmtId="0" fontId="4" fillId="0" borderId="4" xfId="0" applyFont="1" applyBorder="1" applyAlignment="1" applyProtection="1">
      <alignment vertical="top" wrapText="1"/>
      <protection hidden="1"/>
    </xf>
    <xf numFmtId="0" fontId="2" fillId="2" borderId="11"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44" fontId="14" fillId="4" borderId="18" xfId="5" applyFont="1" applyFill="1" applyBorder="1" applyAlignment="1" applyProtection="1">
      <alignment horizontal="center" vertical="center"/>
      <protection locked="0"/>
    </xf>
    <xf numFmtId="9" fontId="2" fillId="4" borderId="18" xfId="2" applyNumberFormat="1" applyFont="1" applyFill="1" applyBorder="1" applyAlignment="1" applyProtection="1">
      <alignment horizontal="left" vertical="center" wrapText="1"/>
      <protection locked="0"/>
    </xf>
    <xf numFmtId="0" fontId="0" fillId="2" borderId="2" xfId="0" applyFill="1" applyBorder="1" applyProtection="1">
      <protection hidden="1"/>
    </xf>
    <xf numFmtId="10" fontId="14" fillId="2" borderId="2" xfId="3" applyNumberFormat="1" applyFont="1" applyFill="1" applyBorder="1" applyAlignment="1" applyProtection="1">
      <alignment horizontal="center" vertical="center"/>
      <protection hidden="1"/>
    </xf>
    <xf numFmtId="167" fontId="14" fillId="2" borderId="2" xfId="5" applyNumberFormat="1" applyFont="1" applyFill="1" applyBorder="1" applyAlignment="1" applyProtection="1">
      <alignment horizontal="center" vertical="center"/>
      <protection hidden="1"/>
    </xf>
    <xf numFmtId="44" fontId="14" fillId="4" borderId="2" xfId="5" applyFont="1" applyFill="1" applyBorder="1" applyAlignment="1" applyProtection="1">
      <alignment horizontal="center" vertical="center"/>
      <protection locked="0"/>
    </xf>
    <xf numFmtId="9" fontId="15" fillId="0" borderId="2" xfId="3" applyFont="1" applyFill="1" applyBorder="1" applyAlignment="1" applyProtection="1">
      <alignment horizontal="center" vertical="center" wrapText="1"/>
      <protection hidden="1"/>
    </xf>
    <xf numFmtId="9" fontId="2" fillId="4" borderId="2" xfId="2" applyNumberFormat="1" applyFont="1" applyFill="1" applyBorder="1" applyAlignment="1" applyProtection="1">
      <alignment horizontal="left" vertical="center" wrapText="1"/>
      <protection locked="0"/>
    </xf>
    <xf numFmtId="41" fontId="2" fillId="0" borderId="2" xfId="2" applyFont="1" applyFill="1" applyBorder="1" applyAlignment="1" applyProtection="1">
      <alignment horizontal="left" vertical="center" wrapText="1"/>
      <protection hidden="1"/>
    </xf>
    <xf numFmtId="165" fontId="2" fillId="0" borderId="2" xfId="2" applyNumberFormat="1" applyFont="1" applyFill="1" applyBorder="1" applyAlignment="1" applyProtection="1">
      <alignment horizontal="left" vertical="center" wrapText="1"/>
      <protection hidden="1"/>
    </xf>
    <xf numFmtId="164" fontId="2" fillId="2" borderId="2" xfId="1" applyNumberFormat="1" applyFont="1" applyFill="1" applyBorder="1" applyAlignment="1" applyProtection="1">
      <alignment horizontal="center" vertical="center" wrapText="1"/>
      <protection locked="0"/>
    </xf>
    <xf numFmtId="0" fontId="0" fillId="2" borderId="11" xfId="0" applyFill="1" applyBorder="1" applyProtection="1">
      <protection hidden="1"/>
    </xf>
    <xf numFmtId="0" fontId="0" fillId="2" borderId="8" xfId="0" applyFill="1" applyBorder="1" applyProtection="1">
      <protection hidden="1"/>
    </xf>
    <xf numFmtId="0" fontId="0" fillId="2" borderId="14" xfId="0" applyFill="1" applyBorder="1" applyProtection="1">
      <protection hidden="1"/>
    </xf>
    <xf numFmtId="0" fontId="0" fillId="2" borderId="19" xfId="0" applyFill="1" applyBorder="1" applyProtection="1">
      <protection hidden="1"/>
    </xf>
    <xf numFmtId="0" fontId="0" fillId="2" borderId="6" xfId="0" applyFill="1" applyBorder="1" applyProtection="1">
      <protection hidden="1"/>
    </xf>
    <xf numFmtId="0" fontId="0" fillId="2" borderId="13" xfId="0" applyFill="1" applyBorder="1" applyProtection="1">
      <protection hidden="1"/>
    </xf>
    <xf numFmtId="0" fontId="0" fillId="2" borderId="0" xfId="0" applyFill="1" applyAlignment="1" applyProtection="1">
      <alignment horizontal="center"/>
      <protection hidden="1"/>
    </xf>
    <xf numFmtId="0" fontId="0" fillId="2" borderId="19" xfId="0" applyFill="1" applyBorder="1" applyAlignment="1" applyProtection="1">
      <alignment horizontal="center"/>
      <protection hidden="1"/>
    </xf>
    <xf numFmtId="0" fontId="0" fillId="2" borderId="1" xfId="0" applyFill="1" applyBorder="1" applyAlignment="1" applyProtection="1">
      <alignment horizontal="center"/>
      <protection hidden="1"/>
    </xf>
    <xf numFmtId="0" fontId="0" fillId="2" borderId="13" xfId="0" applyFill="1" applyBorder="1" applyAlignment="1" applyProtection="1">
      <alignment horizontal="center"/>
      <protection hidden="1"/>
    </xf>
    <xf numFmtId="0" fontId="22" fillId="0" borderId="17" xfId="0" applyFont="1" applyBorder="1" applyAlignment="1" applyProtection="1">
      <alignment horizontal="center" vertical="center" textRotation="90" wrapText="1"/>
      <protection hidden="1"/>
    </xf>
    <xf numFmtId="0" fontId="22" fillId="0" borderId="18" xfId="0" applyFont="1" applyBorder="1" applyAlignment="1" applyProtection="1">
      <alignment horizontal="center" vertical="center" textRotation="90" wrapText="1"/>
      <protection hidden="1"/>
    </xf>
    <xf numFmtId="0" fontId="22" fillId="0" borderId="5" xfId="0" applyFont="1" applyBorder="1" applyAlignment="1" applyProtection="1">
      <alignment horizontal="center" vertical="center" textRotation="90" wrapText="1"/>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1" fillId="3" borderId="8" xfId="0" applyFont="1" applyFill="1" applyBorder="1" applyAlignment="1" applyProtection="1">
      <alignment horizontal="center" vertical="center" wrapText="1"/>
      <protection hidden="1"/>
    </xf>
    <xf numFmtId="0" fontId="21"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0" fillId="2" borderId="11"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0" fillId="2" borderId="14" xfId="0" applyFill="1" applyBorder="1" applyAlignment="1" applyProtection="1">
      <alignment horizontal="center"/>
      <protection hidden="1"/>
    </xf>
    <xf numFmtId="0" fontId="0" fillId="2" borderId="6" xfId="0" applyFill="1" applyBorder="1" applyAlignment="1" applyProtection="1">
      <alignment horizontal="center"/>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7"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 fillId="2" borderId="17" xfId="0" applyFont="1" applyFill="1" applyBorder="1" applyAlignment="1" applyProtection="1">
      <alignment horizontal="center"/>
      <protection hidden="1"/>
    </xf>
    <xf numFmtId="0" fontId="2" fillId="2" borderId="18"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6" fontId="14" fillId="4" borderId="3" xfId="0" applyNumberFormat="1" applyFont="1" applyFill="1" applyBorder="1" applyAlignment="1" applyProtection="1">
      <alignment horizontal="center" vertical="center" wrapText="1"/>
      <protection locked="0"/>
    </xf>
    <xf numFmtId="166"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 fillId="0" borderId="2" xfId="0" applyFont="1" applyBorder="1" applyAlignment="1">
      <alignment horizontal="justify"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3" fillId="2" borderId="0" xfId="0" applyFont="1" applyFill="1" applyAlignment="1">
      <alignment horizontal="right"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5">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3</xdr:col>
      <xdr:colOff>133351</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180"/>
  <sheetViews>
    <sheetView tabSelected="1" topLeftCell="A2" zoomScaleNormal="100" zoomScaleSheetLayoutView="55" workbookViewId="0">
      <selection activeCell="E6" sqref="E6"/>
    </sheetView>
  </sheetViews>
  <sheetFormatPr baseColWidth="10" defaultColWidth="0" defaultRowHeight="0" customHeight="1" zeroHeight="1" x14ac:dyDescent="0.25"/>
  <cols>
    <col min="1" max="1" width="1.85546875" style="15" customWidth="1"/>
    <col min="2" max="2" width="3.28515625" style="13" customWidth="1"/>
    <col min="3" max="3" width="6.85546875" style="13" customWidth="1"/>
    <col min="4" max="4" width="14.140625" style="13" customWidth="1"/>
    <col min="5" max="5" width="37"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75"/>
      <c r="C2" s="123"/>
      <c r="D2" s="48"/>
      <c r="E2" s="126" t="s">
        <v>0</v>
      </c>
      <c r="F2" s="127"/>
      <c r="G2" s="127"/>
      <c r="H2" s="127"/>
      <c r="I2" s="127"/>
      <c r="J2" s="127"/>
      <c r="K2" s="127"/>
      <c r="L2" s="127"/>
      <c r="M2" s="127"/>
      <c r="N2" s="127"/>
      <c r="O2" s="127"/>
      <c r="P2" s="127"/>
      <c r="Q2" s="128"/>
      <c r="R2" s="76" t="s">
        <v>77</v>
      </c>
      <c r="S2" s="77"/>
    </row>
    <row r="3" spans="2:19" s="13" customFormat="1" ht="15.75" customHeight="1" x14ac:dyDescent="0.2">
      <c r="B3" s="75"/>
      <c r="C3" s="124"/>
      <c r="D3" s="49"/>
      <c r="E3" s="126" t="s">
        <v>1</v>
      </c>
      <c r="F3" s="127"/>
      <c r="G3" s="127"/>
      <c r="H3" s="127"/>
      <c r="I3" s="127"/>
      <c r="J3" s="127"/>
      <c r="K3" s="127"/>
      <c r="L3" s="127"/>
      <c r="M3" s="127"/>
      <c r="N3" s="127"/>
      <c r="O3" s="127"/>
      <c r="P3" s="127"/>
      <c r="Q3" s="128"/>
      <c r="R3" s="76" t="s">
        <v>63</v>
      </c>
      <c r="S3" s="77"/>
    </row>
    <row r="4" spans="2:19" s="13" customFormat="1" ht="16.5" customHeight="1" x14ac:dyDescent="0.2">
      <c r="B4" s="75"/>
      <c r="C4" s="124"/>
      <c r="D4" s="49"/>
      <c r="E4" s="129" t="s">
        <v>2</v>
      </c>
      <c r="F4" s="130"/>
      <c r="G4" s="130"/>
      <c r="H4" s="130"/>
      <c r="I4" s="130"/>
      <c r="J4" s="130"/>
      <c r="K4" s="130"/>
      <c r="L4" s="130"/>
      <c r="M4" s="130"/>
      <c r="N4" s="130"/>
      <c r="O4" s="130"/>
      <c r="P4" s="130"/>
      <c r="Q4" s="131"/>
      <c r="R4" s="76" t="s">
        <v>78</v>
      </c>
      <c r="S4" s="77"/>
    </row>
    <row r="5" spans="2:19" s="13" customFormat="1" ht="15" x14ac:dyDescent="0.2">
      <c r="B5" s="75"/>
      <c r="C5" s="125"/>
      <c r="D5" s="50"/>
      <c r="E5" s="132"/>
      <c r="F5" s="133"/>
      <c r="G5" s="133"/>
      <c r="H5" s="133"/>
      <c r="I5" s="133"/>
      <c r="J5" s="133"/>
      <c r="K5" s="133"/>
      <c r="L5" s="133"/>
      <c r="M5" s="133"/>
      <c r="N5" s="133"/>
      <c r="O5" s="133"/>
      <c r="P5" s="133"/>
      <c r="Q5" s="134"/>
      <c r="R5" s="76" t="s">
        <v>79</v>
      </c>
      <c r="S5" s="77"/>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120" t="s">
        <v>53</v>
      </c>
      <c r="D9" s="121"/>
      <c r="E9" s="122"/>
      <c r="F9" s="135" t="s">
        <v>4</v>
      </c>
      <c r="G9" s="136"/>
      <c r="H9" s="23"/>
      <c r="I9" s="25"/>
      <c r="J9" s="137"/>
      <c r="K9" s="137"/>
    </row>
    <row r="10" spans="2:19" s="13" customFormat="1" ht="14.25" x14ac:dyDescent="0.2">
      <c r="G10" s="22"/>
      <c r="H10" s="23"/>
      <c r="I10" s="23"/>
    </row>
    <row r="11" spans="2:19" ht="15" x14ac:dyDescent="0.25">
      <c r="C11" s="16" t="s">
        <v>5</v>
      </c>
      <c r="D11" s="16"/>
      <c r="G11" s="13"/>
      <c r="H11" s="13"/>
      <c r="I11" s="13"/>
    </row>
    <row r="12" spans="2:19" ht="15" customHeight="1" x14ac:dyDescent="0.25">
      <c r="C12" s="114" t="s">
        <v>114</v>
      </c>
      <c r="D12" s="115"/>
      <c r="E12" s="115"/>
      <c r="F12" s="115"/>
      <c r="G12" s="115"/>
      <c r="H12" s="115"/>
      <c r="I12" s="115"/>
      <c r="J12" s="115"/>
      <c r="K12" s="115"/>
      <c r="L12" s="115"/>
      <c r="M12" s="115"/>
      <c r="N12" s="115"/>
      <c r="O12" s="115"/>
      <c r="P12" s="115"/>
      <c r="Q12" s="115"/>
      <c r="R12" s="115"/>
      <c r="S12" s="116"/>
    </row>
    <row r="13" spans="2:19" ht="15" customHeight="1" x14ac:dyDescent="0.25">
      <c r="B13" s="40"/>
      <c r="C13" s="117"/>
      <c r="D13" s="118"/>
      <c r="E13" s="118"/>
      <c r="F13" s="118"/>
      <c r="G13" s="118"/>
      <c r="H13" s="118"/>
      <c r="I13" s="118"/>
      <c r="J13" s="118"/>
      <c r="K13" s="118"/>
      <c r="L13" s="118"/>
      <c r="M13" s="118"/>
      <c r="N13" s="118"/>
      <c r="O13" s="118"/>
      <c r="P13" s="118"/>
      <c r="Q13" s="118"/>
      <c r="R13" s="118"/>
      <c r="S13" s="119"/>
    </row>
    <row r="14" spans="2:19" ht="15" x14ac:dyDescent="0.25"/>
    <row r="15" spans="2:19" ht="15" x14ac:dyDescent="0.25">
      <c r="C15" s="98" t="s">
        <v>6</v>
      </c>
      <c r="D15" s="99"/>
      <c r="E15" s="99"/>
      <c r="F15" s="99"/>
      <c r="G15" s="99"/>
      <c r="H15" s="99"/>
      <c r="I15" s="99"/>
      <c r="J15" s="99"/>
      <c r="K15" s="99"/>
      <c r="L15" s="99"/>
      <c r="M15" s="99"/>
      <c r="N15" s="99"/>
      <c r="O15" s="99"/>
      <c r="P15" s="99"/>
      <c r="Q15" s="99"/>
      <c r="R15" s="99"/>
      <c r="S15" s="100"/>
    </row>
    <row r="16" spans="2:19" ht="253.5" customHeight="1" x14ac:dyDescent="0.25">
      <c r="C16" s="103" t="s">
        <v>80</v>
      </c>
      <c r="D16" s="104"/>
      <c r="E16" s="104"/>
      <c r="F16" s="104"/>
      <c r="G16" s="104"/>
      <c r="H16" s="104"/>
      <c r="I16" s="104"/>
      <c r="J16" s="104"/>
      <c r="K16" s="104"/>
      <c r="L16" s="104"/>
      <c r="M16" s="104"/>
      <c r="N16" s="104"/>
      <c r="O16" s="104"/>
      <c r="P16" s="104"/>
      <c r="Q16" s="104"/>
      <c r="R16" s="104"/>
      <c r="S16" s="105"/>
    </row>
    <row r="17" spans="2:19" ht="15" x14ac:dyDescent="0.25"/>
    <row r="18" spans="2:19" ht="29.25" customHeight="1" x14ac:dyDescent="0.25">
      <c r="C18" s="98" t="s">
        <v>54</v>
      </c>
      <c r="D18" s="99"/>
      <c r="E18" s="99"/>
      <c r="F18" s="99"/>
      <c r="G18" s="99"/>
      <c r="H18" s="99"/>
      <c r="I18" s="99"/>
      <c r="J18" s="100"/>
      <c r="K18" s="39"/>
      <c r="L18" s="102" t="s">
        <v>55</v>
      </c>
      <c r="M18" s="102"/>
      <c r="N18" s="102"/>
      <c r="O18" s="102"/>
      <c r="P18" s="102"/>
      <c r="Q18" s="102"/>
      <c r="R18" s="102"/>
      <c r="S18" s="102"/>
    </row>
    <row r="19" spans="2:19" ht="194.25" customHeight="1" x14ac:dyDescent="0.25">
      <c r="C19" s="101" t="s">
        <v>71</v>
      </c>
      <c r="D19" s="101"/>
      <c r="E19" s="101"/>
      <c r="F19" s="101"/>
      <c r="G19" s="101"/>
      <c r="H19" s="101"/>
      <c r="I19" s="101"/>
      <c r="J19" s="101"/>
      <c r="L19" s="103" t="s">
        <v>73</v>
      </c>
      <c r="M19" s="104"/>
      <c r="N19" s="104"/>
      <c r="O19" s="104"/>
      <c r="P19" s="104"/>
      <c r="Q19" s="104"/>
      <c r="R19" s="104"/>
      <c r="S19" s="105"/>
    </row>
    <row r="20" spans="2:19" ht="15" x14ac:dyDescent="0.25"/>
    <row r="21" spans="2:19" ht="31.5" customHeight="1" x14ac:dyDescent="0.25">
      <c r="C21" s="81" t="s">
        <v>66</v>
      </c>
      <c r="D21" s="79" t="s">
        <v>112</v>
      </c>
      <c r="E21" s="79" t="s">
        <v>56</v>
      </c>
      <c r="F21" s="95" t="s">
        <v>57</v>
      </c>
      <c r="G21" s="108" t="s">
        <v>70</v>
      </c>
      <c r="H21" s="109" t="s">
        <v>58</v>
      </c>
      <c r="I21" s="109" t="s">
        <v>76</v>
      </c>
      <c r="J21" s="95" t="s">
        <v>7</v>
      </c>
      <c r="K21" s="95" t="s">
        <v>69</v>
      </c>
      <c r="L21" s="95"/>
      <c r="M21" s="95" t="s">
        <v>8</v>
      </c>
      <c r="N21" s="95"/>
      <c r="O21" s="95" t="s">
        <v>9</v>
      </c>
      <c r="P21" s="95"/>
      <c r="Q21" s="95" t="s">
        <v>10</v>
      </c>
      <c r="R21" s="95"/>
      <c r="S21" s="79" t="s">
        <v>72</v>
      </c>
    </row>
    <row r="22" spans="2:19" ht="67.150000000000006" customHeight="1" x14ac:dyDescent="0.25">
      <c r="B22" s="35"/>
      <c r="C22" s="82"/>
      <c r="D22" s="80"/>
      <c r="E22" s="80"/>
      <c r="F22" s="95"/>
      <c r="G22" s="108"/>
      <c r="H22" s="109"/>
      <c r="I22" s="109"/>
      <c r="J22" s="95"/>
      <c r="K22" s="19" t="s">
        <v>11</v>
      </c>
      <c r="L22" s="19" t="s">
        <v>12</v>
      </c>
      <c r="M22" s="19" t="s">
        <v>11</v>
      </c>
      <c r="N22" s="19" t="s">
        <v>12</v>
      </c>
      <c r="O22" s="19" t="s">
        <v>11</v>
      </c>
      <c r="P22" s="19" t="s">
        <v>12</v>
      </c>
      <c r="Q22" s="19" t="s">
        <v>11</v>
      </c>
      <c r="R22" s="19" t="s">
        <v>12</v>
      </c>
      <c r="S22" s="80"/>
    </row>
    <row r="23" spans="2:19" ht="30.75" customHeight="1" x14ac:dyDescent="0.25">
      <c r="C23" s="26">
        <v>1</v>
      </c>
      <c r="D23" s="72" t="s">
        <v>108</v>
      </c>
      <c r="E23" s="46" t="s">
        <v>81</v>
      </c>
      <c r="F23" s="61">
        <v>847147</v>
      </c>
      <c r="G23" s="27">
        <f>+IFERROR((I23/F23)-1,"-")</f>
        <v>-1</v>
      </c>
      <c r="H23" s="28">
        <f>ROUND(F23*80%,0)</f>
        <v>677718</v>
      </c>
      <c r="I23" s="29"/>
      <c r="J23" s="45" t="str">
        <f>IF(I23&lt;H23,"OFERTA CON PRECIO ARTIFICIALMENTE BAJO","VALOR MÍNIMO ACEPTABLE")</f>
        <v>OFERTA CON PRECIO ARTIFICIALMENTE BAJO</v>
      </c>
      <c r="K23" s="30"/>
      <c r="L23" s="17">
        <f>+ROUND(I23*K23,0)</f>
        <v>0</v>
      </c>
      <c r="M23" s="30"/>
      <c r="N23" s="17">
        <f>+ROUND(I23*M23,0)</f>
        <v>0</v>
      </c>
      <c r="O23" s="30"/>
      <c r="P23" s="17">
        <f t="shared" ref="P23:P84" si="0">+ROUND(I23*O23,0)</f>
        <v>0</v>
      </c>
      <c r="Q23" s="30"/>
      <c r="R23" s="17">
        <f t="shared" ref="R23:R84" si="1">+ROUND(I23*Q23,0)</f>
        <v>0</v>
      </c>
      <c r="S23" s="60">
        <f>ROUND(I23-L23-N23-P23-R23,0)</f>
        <v>0</v>
      </c>
    </row>
    <row r="24" spans="2:19" ht="45" customHeight="1" x14ac:dyDescent="0.25">
      <c r="C24" s="26">
        <v>2</v>
      </c>
      <c r="D24" s="73"/>
      <c r="E24" s="47" t="s">
        <v>82</v>
      </c>
      <c r="F24" s="61">
        <v>1087451</v>
      </c>
      <c r="G24" s="27">
        <f t="shared" ref="G24:G85" si="2">+IFERROR((I24/F24)-1,"-")</f>
        <v>-1</v>
      </c>
      <c r="H24" s="28">
        <f t="shared" ref="H24:H85" si="3">ROUND(F24*80%,0)</f>
        <v>869961</v>
      </c>
      <c r="I24" s="29"/>
      <c r="J24" s="45" t="str">
        <f t="shared" ref="J24:J85" si="4">IF(I24&lt;H24,"OFERTA CON PRECIO ARTIFICIALMENTE BAJO","VALOR MÍNIMO ACEPTABLE")</f>
        <v>OFERTA CON PRECIO ARTIFICIALMENTE BAJO</v>
      </c>
      <c r="K24" s="30"/>
      <c r="L24" s="17">
        <f t="shared" ref="L24:L85" si="5">+ROUND(I24*K24,0)</f>
        <v>0</v>
      </c>
      <c r="M24" s="30"/>
      <c r="N24" s="17">
        <f t="shared" ref="N24:N85" si="6">+ROUND(I24*M24,0)</f>
        <v>0</v>
      </c>
      <c r="O24" s="30"/>
      <c r="P24" s="17">
        <f t="shared" si="0"/>
        <v>0</v>
      </c>
      <c r="Q24" s="30"/>
      <c r="R24" s="17">
        <f t="shared" si="1"/>
        <v>0</v>
      </c>
      <c r="S24" s="31">
        <f t="shared" ref="S24:S85" si="7">ROUND(I24-L24-N24-P24-R24,0)</f>
        <v>0</v>
      </c>
    </row>
    <row r="25" spans="2:19" ht="32.25" customHeight="1" x14ac:dyDescent="0.25">
      <c r="C25" s="26">
        <v>3</v>
      </c>
      <c r="D25" s="73"/>
      <c r="E25" s="47" t="s">
        <v>83</v>
      </c>
      <c r="F25" s="61">
        <v>806109</v>
      </c>
      <c r="G25" s="27">
        <f t="shared" si="2"/>
        <v>-1</v>
      </c>
      <c r="H25" s="28">
        <f t="shared" si="3"/>
        <v>644887</v>
      </c>
      <c r="I25" s="29"/>
      <c r="J25" s="45" t="str">
        <f t="shared" si="4"/>
        <v>OFERTA CON PRECIO ARTIFICIALMENTE BAJO</v>
      </c>
      <c r="K25" s="30"/>
      <c r="L25" s="17">
        <f t="shared" si="5"/>
        <v>0</v>
      </c>
      <c r="M25" s="30"/>
      <c r="N25" s="17">
        <f t="shared" si="6"/>
        <v>0</v>
      </c>
      <c r="O25" s="30"/>
      <c r="P25" s="17">
        <f t="shared" si="0"/>
        <v>0</v>
      </c>
      <c r="Q25" s="30"/>
      <c r="R25" s="17">
        <f t="shared" si="1"/>
        <v>0</v>
      </c>
      <c r="S25" s="31">
        <f t="shared" si="7"/>
        <v>0</v>
      </c>
    </row>
    <row r="26" spans="2:19" ht="24.75" customHeight="1" x14ac:dyDescent="0.25">
      <c r="C26" s="26">
        <v>4</v>
      </c>
      <c r="D26" s="73"/>
      <c r="E26" s="47" t="s">
        <v>84</v>
      </c>
      <c r="F26" s="61">
        <v>847147</v>
      </c>
      <c r="G26" s="27">
        <f t="shared" si="2"/>
        <v>-1</v>
      </c>
      <c r="H26" s="28">
        <f t="shared" si="3"/>
        <v>677718</v>
      </c>
      <c r="I26" s="29"/>
      <c r="J26" s="45" t="str">
        <f t="shared" si="4"/>
        <v>OFERTA CON PRECIO ARTIFICIALMENTE BAJO</v>
      </c>
      <c r="K26" s="30"/>
      <c r="L26" s="17">
        <f t="shared" si="5"/>
        <v>0</v>
      </c>
      <c r="M26" s="30"/>
      <c r="N26" s="17">
        <f t="shared" si="6"/>
        <v>0</v>
      </c>
      <c r="O26" s="30"/>
      <c r="P26" s="17">
        <f t="shared" si="0"/>
        <v>0</v>
      </c>
      <c r="Q26" s="30"/>
      <c r="R26" s="17">
        <f t="shared" si="1"/>
        <v>0</v>
      </c>
      <c r="S26" s="31">
        <f t="shared" si="7"/>
        <v>0</v>
      </c>
    </row>
    <row r="27" spans="2:19" ht="26.25" customHeight="1" x14ac:dyDescent="0.25">
      <c r="C27" s="26">
        <v>5</v>
      </c>
      <c r="D27" s="73"/>
      <c r="E27" s="47" t="s">
        <v>85</v>
      </c>
      <c r="F27" s="61">
        <v>847147</v>
      </c>
      <c r="G27" s="27">
        <f t="shared" si="2"/>
        <v>-1</v>
      </c>
      <c r="H27" s="28">
        <f t="shared" si="3"/>
        <v>677718</v>
      </c>
      <c r="I27" s="29"/>
      <c r="J27" s="45" t="str">
        <f t="shared" si="4"/>
        <v>OFERTA CON PRECIO ARTIFICIALMENTE BAJO</v>
      </c>
      <c r="K27" s="30"/>
      <c r="L27" s="17">
        <f t="shared" si="5"/>
        <v>0</v>
      </c>
      <c r="M27" s="30"/>
      <c r="N27" s="17">
        <f t="shared" si="6"/>
        <v>0</v>
      </c>
      <c r="O27" s="30"/>
      <c r="P27" s="17">
        <f t="shared" si="0"/>
        <v>0</v>
      </c>
      <c r="Q27" s="30"/>
      <c r="R27" s="17">
        <f t="shared" si="1"/>
        <v>0</v>
      </c>
      <c r="S27" s="31">
        <f t="shared" si="7"/>
        <v>0</v>
      </c>
    </row>
    <row r="28" spans="2:19" ht="59.25" customHeight="1" x14ac:dyDescent="0.25">
      <c r="C28" s="26">
        <v>6</v>
      </c>
      <c r="D28" s="73"/>
      <c r="E28" s="47" t="s">
        <v>86</v>
      </c>
      <c r="F28" s="61">
        <v>847147</v>
      </c>
      <c r="G28" s="27">
        <f t="shared" si="2"/>
        <v>-1</v>
      </c>
      <c r="H28" s="28">
        <f t="shared" si="3"/>
        <v>677718</v>
      </c>
      <c r="I28" s="29"/>
      <c r="J28" s="45" t="str">
        <f t="shared" si="4"/>
        <v>OFERTA CON PRECIO ARTIFICIALMENTE BAJO</v>
      </c>
      <c r="K28" s="30"/>
      <c r="L28" s="17">
        <f t="shared" si="5"/>
        <v>0</v>
      </c>
      <c r="M28" s="30"/>
      <c r="N28" s="17">
        <f t="shared" si="6"/>
        <v>0</v>
      </c>
      <c r="O28" s="30"/>
      <c r="P28" s="17">
        <f t="shared" si="0"/>
        <v>0</v>
      </c>
      <c r="Q28" s="30"/>
      <c r="R28" s="17">
        <f t="shared" si="1"/>
        <v>0</v>
      </c>
      <c r="S28" s="31">
        <f t="shared" si="7"/>
        <v>0</v>
      </c>
    </row>
    <row r="29" spans="2:19" ht="87" customHeight="1" x14ac:dyDescent="0.25">
      <c r="C29" s="26">
        <v>7</v>
      </c>
      <c r="D29" s="73"/>
      <c r="E29" s="47" t="s">
        <v>87</v>
      </c>
      <c r="F29" s="61">
        <v>6904820</v>
      </c>
      <c r="G29" s="27">
        <f t="shared" si="2"/>
        <v>-1</v>
      </c>
      <c r="H29" s="28">
        <f t="shared" si="3"/>
        <v>5523856</v>
      </c>
      <c r="I29" s="29"/>
      <c r="J29" s="45" t="str">
        <f t="shared" si="4"/>
        <v>OFERTA CON PRECIO ARTIFICIALMENTE BAJO</v>
      </c>
      <c r="K29" s="30"/>
      <c r="L29" s="17">
        <f t="shared" si="5"/>
        <v>0</v>
      </c>
      <c r="M29" s="30"/>
      <c r="N29" s="17">
        <f t="shared" si="6"/>
        <v>0</v>
      </c>
      <c r="O29" s="30"/>
      <c r="P29" s="17">
        <f t="shared" si="0"/>
        <v>0</v>
      </c>
      <c r="Q29" s="30"/>
      <c r="R29" s="17">
        <f t="shared" si="1"/>
        <v>0</v>
      </c>
      <c r="S29" s="31">
        <f t="shared" si="7"/>
        <v>0</v>
      </c>
    </row>
    <row r="30" spans="2:19" ht="33" customHeight="1" x14ac:dyDescent="0.25">
      <c r="C30" s="26">
        <v>8</v>
      </c>
      <c r="D30" s="73"/>
      <c r="E30" s="47" t="s">
        <v>88</v>
      </c>
      <c r="F30" s="61">
        <v>806109</v>
      </c>
      <c r="G30" s="27">
        <f t="shared" si="2"/>
        <v>-1</v>
      </c>
      <c r="H30" s="28">
        <f t="shared" si="3"/>
        <v>644887</v>
      </c>
      <c r="I30" s="29"/>
      <c r="J30" s="45" t="str">
        <f t="shared" si="4"/>
        <v>OFERTA CON PRECIO ARTIFICIALMENTE BAJO</v>
      </c>
      <c r="K30" s="30"/>
      <c r="L30" s="17">
        <f t="shared" si="5"/>
        <v>0</v>
      </c>
      <c r="M30" s="30"/>
      <c r="N30" s="17">
        <f t="shared" si="6"/>
        <v>0</v>
      </c>
      <c r="O30" s="30"/>
      <c r="P30" s="17">
        <f t="shared" si="0"/>
        <v>0</v>
      </c>
      <c r="Q30" s="30"/>
      <c r="R30" s="17">
        <f t="shared" si="1"/>
        <v>0</v>
      </c>
      <c r="S30" s="31">
        <f t="shared" si="7"/>
        <v>0</v>
      </c>
    </row>
    <row r="31" spans="2:19" ht="28.5" customHeight="1" x14ac:dyDescent="0.25">
      <c r="C31" s="26">
        <v>9</v>
      </c>
      <c r="D31" s="73"/>
      <c r="E31" s="47" t="s">
        <v>115</v>
      </c>
      <c r="F31" s="61">
        <v>847147</v>
      </c>
      <c r="G31" s="27">
        <f t="shared" si="2"/>
        <v>-1</v>
      </c>
      <c r="H31" s="28">
        <f t="shared" si="3"/>
        <v>677718</v>
      </c>
      <c r="I31" s="29"/>
      <c r="J31" s="45" t="str">
        <f t="shared" si="4"/>
        <v>OFERTA CON PRECIO ARTIFICIALMENTE BAJO</v>
      </c>
      <c r="K31" s="30"/>
      <c r="L31" s="17">
        <f t="shared" si="5"/>
        <v>0</v>
      </c>
      <c r="M31" s="30"/>
      <c r="N31" s="17">
        <f t="shared" si="6"/>
        <v>0</v>
      </c>
      <c r="O31" s="30"/>
      <c r="P31" s="17">
        <f t="shared" si="0"/>
        <v>0</v>
      </c>
      <c r="Q31" s="30"/>
      <c r="R31" s="17">
        <f t="shared" si="1"/>
        <v>0</v>
      </c>
      <c r="S31" s="31">
        <f t="shared" si="7"/>
        <v>0</v>
      </c>
    </row>
    <row r="32" spans="2:19" ht="58.5" customHeight="1" x14ac:dyDescent="0.25">
      <c r="C32" s="26">
        <v>10</v>
      </c>
      <c r="D32" s="73"/>
      <c r="E32" s="47" t="s">
        <v>89</v>
      </c>
      <c r="F32" s="61">
        <v>5068059</v>
      </c>
      <c r="G32" s="27">
        <f t="shared" si="2"/>
        <v>-1</v>
      </c>
      <c r="H32" s="28">
        <f t="shared" si="3"/>
        <v>4054447</v>
      </c>
      <c r="I32" s="29"/>
      <c r="J32" s="45" t="str">
        <f t="shared" si="4"/>
        <v>OFERTA CON PRECIO ARTIFICIALMENTE BAJO</v>
      </c>
      <c r="K32" s="30"/>
      <c r="L32" s="17">
        <f t="shared" si="5"/>
        <v>0</v>
      </c>
      <c r="M32" s="30"/>
      <c r="N32" s="17">
        <f t="shared" si="6"/>
        <v>0</v>
      </c>
      <c r="O32" s="30"/>
      <c r="P32" s="17">
        <f t="shared" si="0"/>
        <v>0</v>
      </c>
      <c r="Q32" s="30"/>
      <c r="R32" s="17">
        <f t="shared" si="1"/>
        <v>0</v>
      </c>
      <c r="S32" s="31">
        <f t="shared" si="7"/>
        <v>0</v>
      </c>
    </row>
    <row r="33" spans="3:19" ht="28.5" customHeight="1" x14ac:dyDescent="0.25">
      <c r="C33" s="26">
        <v>11</v>
      </c>
      <c r="D33" s="73"/>
      <c r="E33" s="47" t="s">
        <v>90</v>
      </c>
      <c r="F33" s="61">
        <v>1087451</v>
      </c>
      <c r="G33" s="27">
        <f t="shared" si="2"/>
        <v>-1</v>
      </c>
      <c r="H33" s="28">
        <f t="shared" si="3"/>
        <v>869961</v>
      </c>
      <c r="I33" s="29"/>
      <c r="J33" s="45" t="str">
        <f t="shared" si="4"/>
        <v>OFERTA CON PRECIO ARTIFICIALMENTE BAJO</v>
      </c>
      <c r="K33" s="30"/>
      <c r="L33" s="17">
        <f t="shared" si="5"/>
        <v>0</v>
      </c>
      <c r="M33" s="30"/>
      <c r="N33" s="17">
        <f t="shared" si="6"/>
        <v>0</v>
      </c>
      <c r="O33" s="30"/>
      <c r="P33" s="17">
        <f t="shared" si="0"/>
        <v>0</v>
      </c>
      <c r="Q33" s="30"/>
      <c r="R33" s="17">
        <f t="shared" si="1"/>
        <v>0</v>
      </c>
      <c r="S33" s="31">
        <f t="shared" si="7"/>
        <v>0</v>
      </c>
    </row>
    <row r="34" spans="3:19" ht="31.5" customHeight="1" x14ac:dyDescent="0.25">
      <c r="C34" s="26">
        <v>12</v>
      </c>
      <c r="D34" s="73"/>
      <c r="E34" s="47" t="s">
        <v>91</v>
      </c>
      <c r="F34" s="61">
        <v>1087451</v>
      </c>
      <c r="G34" s="27">
        <f t="shared" si="2"/>
        <v>-1</v>
      </c>
      <c r="H34" s="28">
        <f t="shared" si="3"/>
        <v>869961</v>
      </c>
      <c r="I34" s="29"/>
      <c r="J34" s="45" t="str">
        <f t="shared" si="4"/>
        <v>OFERTA CON PRECIO ARTIFICIALMENTE BAJO</v>
      </c>
      <c r="K34" s="30"/>
      <c r="L34" s="17">
        <f t="shared" si="5"/>
        <v>0</v>
      </c>
      <c r="M34" s="30"/>
      <c r="N34" s="17">
        <f t="shared" si="6"/>
        <v>0</v>
      </c>
      <c r="O34" s="30"/>
      <c r="P34" s="17">
        <f t="shared" si="0"/>
        <v>0</v>
      </c>
      <c r="Q34" s="30"/>
      <c r="R34" s="17">
        <f t="shared" si="1"/>
        <v>0</v>
      </c>
      <c r="S34" s="31">
        <f t="shared" si="7"/>
        <v>0</v>
      </c>
    </row>
    <row r="35" spans="3:19" ht="42.75" customHeight="1" x14ac:dyDescent="0.25">
      <c r="C35" s="26">
        <v>13</v>
      </c>
      <c r="D35" s="73"/>
      <c r="E35" s="47" t="s">
        <v>92</v>
      </c>
      <c r="F35" s="61">
        <v>847147</v>
      </c>
      <c r="G35" s="27">
        <f t="shared" si="2"/>
        <v>-1</v>
      </c>
      <c r="H35" s="28">
        <f t="shared" si="3"/>
        <v>677718</v>
      </c>
      <c r="I35" s="29"/>
      <c r="J35" s="45" t="str">
        <f t="shared" si="4"/>
        <v>OFERTA CON PRECIO ARTIFICIALMENTE BAJO</v>
      </c>
      <c r="K35" s="30"/>
      <c r="L35" s="17">
        <f t="shared" si="5"/>
        <v>0</v>
      </c>
      <c r="M35" s="30"/>
      <c r="N35" s="17">
        <f t="shared" si="6"/>
        <v>0</v>
      </c>
      <c r="O35" s="30"/>
      <c r="P35" s="17">
        <f t="shared" si="0"/>
        <v>0</v>
      </c>
      <c r="Q35" s="30"/>
      <c r="R35" s="17">
        <f t="shared" si="1"/>
        <v>0</v>
      </c>
      <c r="S35" s="31">
        <f t="shared" si="7"/>
        <v>0</v>
      </c>
    </row>
    <row r="36" spans="3:19" ht="33.75" customHeight="1" x14ac:dyDescent="0.25">
      <c r="C36" s="26">
        <v>14</v>
      </c>
      <c r="D36" s="73"/>
      <c r="E36" s="47" t="s">
        <v>93</v>
      </c>
      <c r="F36" s="61">
        <v>2576208</v>
      </c>
      <c r="G36" s="27">
        <f t="shared" si="2"/>
        <v>-1</v>
      </c>
      <c r="H36" s="28">
        <f t="shared" si="3"/>
        <v>2060966</v>
      </c>
      <c r="I36" s="29"/>
      <c r="J36" s="45" t="str">
        <f t="shared" si="4"/>
        <v>OFERTA CON PRECIO ARTIFICIALMENTE BAJO</v>
      </c>
      <c r="K36" s="30"/>
      <c r="L36" s="17">
        <f t="shared" si="5"/>
        <v>0</v>
      </c>
      <c r="M36" s="30"/>
      <c r="N36" s="17">
        <f t="shared" si="6"/>
        <v>0</v>
      </c>
      <c r="O36" s="30"/>
      <c r="P36" s="17">
        <f t="shared" si="0"/>
        <v>0</v>
      </c>
      <c r="Q36" s="30"/>
      <c r="R36" s="17">
        <f t="shared" si="1"/>
        <v>0</v>
      </c>
      <c r="S36" s="31">
        <f t="shared" si="7"/>
        <v>0</v>
      </c>
    </row>
    <row r="37" spans="3:19" ht="58.5" customHeight="1" x14ac:dyDescent="0.25">
      <c r="C37" s="26">
        <v>15</v>
      </c>
      <c r="D37" s="73"/>
      <c r="E37" s="47" t="s">
        <v>94</v>
      </c>
      <c r="F37" s="61">
        <v>847147</v>
      </c>
      <c r="G37" s="27">
        <f t="shared" si="2"/>
        <v>-1</v>
      </c>
      <c r="H37" s="28">
        <f t="shared" si="3"/>
        <v>677718</v>
      </c>
      <c r="I37" s="29"/>
      <c r="J37" s="45" t="str">
        <f t="shared" si="4"/>
        <v>OFERTA CON PRECIO ARTIFICIALMENTE BAJO</v>
      </c>
      <c r="K37" s="30"/>
      <c r="L37" s="17">
        <f t="shared" si="5"/>
        <v>0</v>
      </c>
      <c r="M37" s="30"/>
      <c r="N37" s="17">
        <f t="shared" si="6"/>
        <v>0</v>
      </c>
      <c r="O37" s="30"/>
      <c r="P37" s="17">
        <f t="shared" si="0"/>
        <v>0</v>
      </c>
      <c r="Q37" s="30"/>
      <c r="R37" s="17">
        <f t="shared" si="1"/>
        <v>0</v>
      </c>
      <c r="S37" s="31">
        <f t="shared" si="7"/>
        <v>0</v>
      </c>
    </row>
    <row r="38" spans="3:19" ht="109.5" customHeight="1" x14ac:dyDescent="0.25">
      <c r="C38" s="26">
        <v>16</v>
      </c>
      <c r="D38" s="73"/>
      <c r="E38" s="47" t="s">
        <v>95</v>
      </c>
      <c r="F38" s="61">
        <v>6904820</v>
      </c>
      <c r="G38" s="27">
        <f t="shared" si="2"/>
        <v>-1</v>
      </c>
      <c r="H38" s="28">
        <f t="shared" si="3"/>
        <v>5523856</v>
      </c>
      <c r="I38" s="29"/>
      <c r="J38" s="45" t="str">
        <f t="shared" si="4"/>
        <v>OFERTA CON PRECIO ARTIFICIALMENTE BAJO</v>
      </c>
      <c r="K38" s="30"/>
      <c r="L38" s="17">
        <f t="shared" si="5"/>
        <v>0</v>
      </c>
      <c r="M38" s="30"/>
      <c r="N38" s="17">
        <f t="shared" si="6"/>
        <v>0</v>
      </c>
      <c r="O38" s="30"/>
      <c r="P38" s="17">
        <f t="shared" si="0"/>
        <v>0</v>
      </c>
      <c r="Q38" s="30"/>
      <c r="R38" s="17">
        <f t="shared" si="1"/>
        <v>0</v>
      </c>
      <c r="S38" s="31">
        <f t="shared" si="7"/>
        <v>0</v>
      </c>
    </row>
    <row r="39" spans="3:19" ht="72" customHeight="1" x14ac:dyDescent="0.25">
      <c r="C39" s="26">
        <v>17</v>
      </c>
      <c r="D39" s="73"/>
      <c r="E39" s="47" t="s">
        <v>96</v>
      </c>
      <c r="F39" s="61">
        <v>847147</v>
      </c>
      <c r="G39" s="27">
        <f t="shared" si="2"/>
        <v>-1</v>
      </c>
      <c r="H39" s="28">
        <f t="shared" si="3"/>
        <v>677718</v>
      </c>
      <c r="I39" s="29"/>
      <c r="J39" s="45" t="str">
        <f t="shared" si="4"/>
        <v>OFERTA CON PRECIO ARTIFICIALMENTE BAJO</v>
      </c>
      <c r="K39" s="30"/>
      <c r="L39" s="17">
        <f t="shared" si="5"/>
        <v>0</v>
      </c>
      <c r="M39" s="30"/>
      <c r="N39" s="17">
        <f t="shared" si="6"/>
        <v>0</v>
      </c>
      <c r="O39" s="30"/>
      <c r="P39" s="17">
        <f t="shared" si="0"/>
        <v>0</v>
      </c>
      <c r="Q39" s="30"/>
      <c r="R39" s="17">
        <f t="shared" si="1"/>
        <v>0</v>
      </c>
      <c r="S39" s="31">
        <f t="shared" si="7"/>
        <v>0</v>
      </c>
    </row>
    <row r="40" spans="3:19" ht="21.75" customHeight="1" x14ac:dyDescent="0.25">
      <c r="C40" s="26">
        <v>18</v>
      </c>
      <c r="D40" s="73"/>
      <c r="E40" s="47" t="s">
        <v>97</v>
      </c>
      <c r="F40" s="61">
        <v>998989</v>
      </c>
      <c r="G40" s="27">
        <f t="shared" si="2"/>
        <v>-1</v>
      </c>
      <c r="H40" s="28">
        <f t="shared" si="3"/>
        <v>799191</v>
      </c>
      <c r="I40" s="29"/>
      <c r="J40" s="45" t="str">
        <f t="shared" si="4"/>
        <v>OFERTA CON PRECIO ARTIFICIALMENTE BAJO</v>
      </c>
      <c r="K40" s="30"/>
      <c r="L40" s="17">
        <f t="shared" si="5"/>
        <v>0</v>
      </c>
      <c r="M40" s="30"/>
      <c r="N40" s="17">
        <f t="shared" si="6"/>
        <v>0</v>
      </c>
      <c r="O40" s="30"/>
      <c r="P40" s="17">
        <f t="shared" si="0"/>
        <v>0</v>
      </c>
      <c r="Q40" s="30"/>
      <c r="R40" s="17">
        <f t="shared" si="1"/>
        <v>0</v>
      </c>
      <c r="S40" s="31">
        <f t="shared" si="7"/>
        <v>0</v>
      </c>
    </row>
    <row r="41" spans="3:19" ht="23.25" customHeight="1" x14ac:dyDescent="0.25">
      <c r="C41" s="26">
        <v>19</v>
      </c>
      <c r="D41" s="73"/>
      <c r="E41" s="47" t="s">
        <v>98</v>
      </c>
      <c r="F41" s="61">
        <v>1087451</v>
      </c>
      <c r="G41" s="27">
        <f t="shared" si="2"/>
        <v>-1</v>
      </c>
      <c r="H41" s="28">
        <f t="shared" si="3"/>
        <v>869961</v>
      </c>
      <c r="I41" s="29"/>
      <c r="J41" s="45" t="str">
        <f t="shared" si="4"/>
        <v>OFERTA CON PRECIO ARTIFICIALMENTE BAJO</v>
      </c>
      <c r="K41" s="30"/>
      <c r="L41" s="17">
        <f t="shared" si="5"/>
        <v>0</v>
      </c>
      <c r="M41" s="30"/>
      <c r="N41" s="17">
        <f t="shared" si="6"/>
        <v>0</v>
      </c>
      <c r="O41" s="30"/>
      <c r="P41" s="17">
        <f t="shared" si="0"/>
        <v>0</v>
      </c>
      <c r="Q41" s="30"/>
      <c r="R41" s="17">
        <f t="shared" si="1"/>
        <v>0</v>
      </c>
      <c r="S41" s="31">
        <f t="shared" si="7"/>
        <v>0</v>
      </c>
    </row>
    <row r="42" spans="3:19" ht="107.25" customHeight="1" x14ac:dyDescent="0.25">
      <c r="C42" s="26">
        <v>20</v>
      </c>
      <c r="D42" s="73"/>
      <c r="E42" s="47" t="s">
        <v>99</v>
      </c>
      <c r="F42" s="61">
        <v>1087451</v>
      </c>
      <c r="G42" s="27">
        <f t="shared" si="2"/>
        <v>-1</v>
      </c>
      <c r="H42" s="28">
        <f t="shared" si="3"/>
        <v>869961</v>
      </c>
      <c r="I42" s="29"/>
      <c r="J42" s="45" t="str">
        <f t="shared" si="4"/>
        <v>OFERTA CON PRECIO ARTIFICIALMENTE BAJO</v>
      </c>
      <c r="K42" s="30"/>
      <c r="L42" s="17">
        <f t="shared" si="5"/>
        <v>0</v>
      </c>
      <c r="M42" s="30"/>
      <c r="N42" s="17">
        <f t="shared" si="6"/>
        <v>0</v>
      </c>
      <c r="O42" s="30"/>
      <c r="P42" s="17">
        <f t="shared" si="0"/>
        <v>0</v>
      </c>
      <c r="Q42" s="30"/>
      <c r="R42" s="17">
        <f t="shared" si="1"/>
        <v>0</v>
      </c>
      <c r="S42" s="31">
        <f t="shared" si="7"/>
        <v>0</v>
      </c>
    </row>
    <row r="43" spans="3:19" ht="42.75" customHeight="1" x14ac:dyDescent="0.25">
      <c r="C43" s="26">
        <v>21</v>
      </c>
      <c r="D43" s="73"/>
      <c r="E43" s="47" t="s">
        <v>100</v>
      </c>
      <c r="F43" s="61">
        <v>1176548</v>
      </c>
      <c r="G43" s="27">
        <f t="shared" si="2"/>
        <v>-1</v>
      </c>
      <c r="H43" s="28">
        <f t="shared" si="3"/>
        <v>941238</v>
      </c>
      <c r="I43" s="29"/>
      <c r="J43" s="45" t="str">
        <f t="shared" si="4"/>
        <v>OFERTA CON PRECIO ARTIFICIALMENTE BAJO</v>
      </c>
      <c r="K43" s="30"/>
      <c r="L43" s="17">
        <f t="shared" si="5"/>
        <v>0</v>
      </c>
      <c r="M43" s="30"/>
      <c r="N43" s="17">
        <f t="shared" si="6"/>
        <v>0</v>
      </c>
      <c r="O43" s="30"/>
      <c r="P43" s="17">
        <f t="shared" si="0"/>
        <v>0</v>
      </c>
      <c r="Q43" s="30"/>
      <c r="R43" s="17">
        <f t="shared" si="1"/>
        <v>0</v>
      </c>
      <c r="S43" s="31">
        <f t="shared" si="7"/>
        <v>0</v>
      </c>
    </row>
    <row r="44" spans="3:19" ht="31.5" customHeight="1" x14ac:dyDescent="0.25">
      <c r="C44" s="26">
        <v>22</v>
      </c>
      <c r="D44" s="73"/>
      <c r="E44" s="47" t="s">
        <v>101</v>
      </c>
      <c r="F44" s="61">
        <v>1083498</v>
      </c>
      <c r="G44" s="27">
        <f t="shared" si="2"/>
        <v>-1</v>
      </c>
      <c r="H44" s="28">
        <f t="shared" si="3"/>
        <v>866798</v>
      </c>
      <c r="I44" s="29"/>
      <c r="J44" s="45" t="str">
        <f t="shared" si="4"/>
        <v>OFERTA CON PRECIO ARTIFICIALMENTE BAJO</v>
      </c>
      <c r="K44" s="30"/>
      <c r="L44" s="17">
        <f t="shared" si="5"/>
        <v>0</v>
      </c>
      <c r="M44" s="30"/>
      <c r="N44" s="17">
        <f t="shared" si="6"/>
        <v>0</v>
      </c>
      <c r="O44" s="30"/>
      <c r="P44" s="17">
        <f t="shared" si="0"/>
        <v>0</v>
      </c>
      <c r="Q44" s="30"/>
      <c r="R44" s="17">
        <f t="shared" si="1"/>
        <v>0</v>
      </c>
      <c r="S44" s="31">
        <f t="shared" si="7"/>
        <v>0</v>
      </c>
    </row>
    <row r="45" spans="3:19" ht="57" customHeight="1" x14ac:dyDescent="0.25">
      <c r="C45" s="26">
        <v>23</v>
      </c>
      <c r="D45" s="73"/>
      <c r="E45" s="47" t="s">
        <v>102</v>
      </c>
      <c r="F45" s="61">
        <v>806109</v>
      </c>
      <c r="G45" s="27">
        <f t="shared" si="2"/>
        <v>-1</v>
      </c>
      <c r="H45" s="28">
        <f t="shared" si="3"/>
        <v>644887</v>
      </c>
      <c r="I45" s="29"/>
      <c r="J45" s="45" t="str">
        <f t="shared" si="4"/>
        <v>OFERTA CON PRECIO ARTIFICIALMENTE BAJO</v>
      </c>
      <c r="K45" s="30"/>
      <c r="L45" s="17">
        <f t="shared" si="5"/>
        <v>0</v>
      </c>
      <c r="M45" s="30"/>
      <c r="N45" s="17">
        <f t="shared" si="6"/>
        <v>0</v>
      </c>
      <c r="O45" s="30"/>
      <c r="P45" s="17">
        <f t="shared" si="0"/>
        <v>0</v>
      </c>
      <c r="Q45" s="30"/>
      <c r="R45" s="17">
        <f t="shared" si="1"/>
        <v>0</v>
      </c>
      <c r="S45" s="31">
        <f t="shared" si="7"/>
        <v>0</v>
      </c>
    </row>
    <row r="46" spans="3:19" ht="32.25" customHeight="1" x14ac:dyDescent="0.25">
      <c r="C46" s="26">
        <v>24</v>
      </c>
      <c r="D46" s="73"/>
      <c r="E46" s="47" t="s">
        <v>116</v>
      </c>
      <c r="F46" s="61">
        <v>1087451</v>
      </c>
      <c r="G46" s="27">
        <f t="shared" si="2"/>
        <v>-1</v>
      </c>
      <c r="H46" s="28">
        <f t="shared" si="3"/>
        <v>869961</v>
      </c>
      <c r="I46" s="29"/>
      <c r="J46" s="45" t="str">
        <f t="shared" si="4"/>
        <v>OFERTA CON PRECIO ARTIFICIALMENTE BAJO</v>
      </c>
      <c r="K46" s="30"/>
      <c r="L46" s="17">
        <f t="shared" si="5"/>
        <v>0</v>
      </c>
      <c r="M46" s="30"/>
      <c r="N46" s="17">
        <f t="shared" si="6"/>
        <v>0</v>
      </c>
      <c r="O46" s="30"/>
      <c r="P46" s="17">
        <f t="shared" si="0"/>
        <v>0</v>
      </c>
      <c r="Q46" s="30"/>
      <c r="R46" s="17">
        <f t="shared" si="1"/>
        <v>0</v>
      </c>
      <c r="S46" s="31">
        <f t="shared" si="7"/>
        <v>0</v>
      </c>
    </row>
    <row r="47" spans="3:19" ht="45" customHeight="1" x14ac:dyDescent="0.25">
      <c r="C47" s="26">
        <v>25</v>
      </c>
      <c r="D47" s="73"/>
      <c r="E47" s="47" t="s">
        <v>104</v>
      </c>
      <c r="F47" s="61">
        <v>1087451</v>
      </c>
      <c r="G47" s="27">
        <f t="shared" si="2"/>
        <v>-1</v>
      </c>
      <c r="H47" s="28">
        <f t="shared" si="3"/>
        <v>869961</v>
      </c>
      <c r="I47" s="29"/>
      <c r="J47" s="45" t="str">
        <f t="shared" si="4"/>
        <v>OFERTA CON PRECIO ARTIFICIALMENTE BAJO</v>
      </c>
      <c r="K47" s="30"/>
      <c r="L47" s="17">
        <f t="shared" si="5"/>
        <v>0</v>
      </c>
      <c r="M47" s="30"/>
      <c r="N47" s="17">
        <f t="shared" si="6"/>
        <v>0</v>
      </c>
      <c r="O47" s="30"/>
      <c r="P47" s="17">
        <f t="shared" si="0"/>
        <v>0</v>
      </c>
      <c r="Q47" s="30"/>
      <c r="R47" s="17">
        <f t="shared" si="1"/>
        <v>0</v>
      </c>
      <c r="S47" s="31">
        <f t="shared" si="7"/>
        <v>0</v>
      </c>
    </row>
    <row r="48" spans="3:19" ht="72" customHeight="1" x14ac:dyDescent="0.25">
      <c r="C48" s="26">
        <v>26</v>
      </c>
      <c r="D48" s="73"/>
      <c r="E48" s="47" t="s">
        <v>105</v>
      </c>
      <c r="F48" s="61">
        <v>1087451</v>
      </c>
      <c r="G48" s="27">
        <f t="shared" si="2"/>
        <v>-1</v>
      </c>
      <c r="H48" s="28">
        <f t="shared" si="3"/>
        <v>869961</v>
      </c>
      <c r="I48" s="29"/>
      <c r="J48" s="45" t="str">
        <f t="shared" si="4"/>
        <v>OFERTA CON PRECIO ARTIFICIALMENTE BAJO</v>
      </c>
      <c r="K48" s="30"/>
      <c r="L48" s="17">
        <f t="shared" si="5"/>
        <v>0</v>
      </c>
      <c r="M48" s="30"/>
      <c r="N48" s="17">
        <f t="shared" si="6"/>
        <v>0</v>
      </c>
      <c r="O48" s="30"/>
      <c r="P48" s="17">
        <f t="shared" si="0"/>
        <v>0</v>
      </c>
      <c r="Q48" s="30"/>
      <c r="R48" s="17">
        <f t="shared" si="1"/>
        <v>0</v>
      </c>
      <c r="S48" s="31">
        <f t="shared" si="7"/>
        <v>0</v>
      </c>
    </row>
    <row r="49" spans="1:19" ht="96.75" customHeight="1" x14ac:dyDescent="0.25">
      <c r="C49" s="26">
        <v>27</v>
      </c>
      <c r="D49" s="73"/>
      <c r="E49" s="47" t="s">
        <v>106</v>
      </c>
      <c r="F49" s="61">
        <v>1087451</v>
      </c>
      <c r="G49" s="27">
        <f t="shared" si="2"/>
        <v>-1</v>
      </c>
      <c r="H49" s="28">
        <f t="shared" si="3"/>
        <v>869961</v>
      </c>
      <c r="I49" s="29"/>
      <c r="J49" s="45" t="str">
        <f t="shared" si="4"/>
        <v>OFERTA CON PRECIO ARTIFICIALMENTE BAJO</v>
      </c>
      <c r="K49" s="30"/>
      <c r="L49" s="17">
        <f t="shared" si="5"/>
        <v>0</v>
      </c>
      <c r="M49" s="30"/>
      <c r="N49" s="17">
        <f t="shared" si="6"/>
        <v>0</v>
      </c>
      <c r="O49" s="30"/>
      <c r="P49" s="17">
        <f t="shared" si="0"/>
        <v>0</v>
      </c>
      <c r="Q49" s="30"/>
      <c r="R49" s="17">
        <f t="shared" si="1"/>
        <v>0</v>
      </c>
      <c r="S49" s="31">
        <f t="shared" si="7"/>
        <v>0</v>
      </c>
    </row>
    <row r="50" spans="1:19" ht="93" customHeight="1" x14ac:dyDescent="0.25">
      <c r="C50" s="26">
        <v>28</v>
      </c>
      <c r="D50" s="74"/>
      <c r="E50" s="47" t="s">
        <v>107</v>
      </c>
      <c r="F50" s="61">
        <v>4013344</v>
      </c>
      <c r="G50" s="27">
        <f t="shared" si="2"/>
        <v>-1</v>
      </c>
      <c r="H50" s="28">
        <f t="shared" si="3"/>
        <v>3210675</v>
      </c>
      <c r="I50" s="29"/>
      <c r="J50" s="45" t="str">
        <f t="shared" si="4"/>
        <v>OFERTA CON PRECIO ARTIFICIALMENTE BAJO</v>
      </c>
      <c r="K50" s="30"/>
      <c r="L50" s="17">
        <f t="shared" si="5"/>
        <v>0</v>
      </c>
      <c r="M50" s="30"/>
      <c r="N50" s="17">
        <f t="shared" si="6"/>
        <v>0</v>
      </c>
      <c r="O50" s="30"/>
      <c r="P50" s="17">
        <f t="shared" si="0"/>
        <v>0</v>
      </c>
      <c r="Q50" s="30"/>
      <c r="R50" s="17">
        <f t="shared" si="1"/>
        <v>0</v>
      </c>
      <c r="S50" s="31">
        <f t="shared" si="7"/>
        <v>0</v>
      </c>
    </row>
    <row r="51" spans="1:19" ht="31.5" customHeight="1" x14ac:dyDescent="0.25">
      <c r="A51" s="68"/>
      <c r="B51" s="69"/>
      <c r="C51" s="26">
        <v>1</v>
      </c>
      <c r="D51" s="72" t="s">
        <v>109</v>
      </c>
      <c r="E51" s="46" t="s">
        <v>81</v>
      </c>
      <c r="F51" s="61">
        <v>1472641</v>
      </c>
      <c r="G51" s="54">
        <f t="shared" si="2"/>
        <v>-1</v>
      </c>
      <c r="H51" s="55">
        <f t="shared" si="3"/>
        <v>1178113</v>
      </c>
      <c r="I51" s="51"/>
      <c r="J51" s="57" t="str">
        <f t="shared" si="4"/>
        <v>OFERTA CON PRECIO ARTIFICIALMENTE BAJO</v>
      </c>
      <c r="K51" s="52"/>
      <c r="L51" s="59">
        <f t="shared" si="5"/>
        <v>0</v>
      </c>
      <c r="M51" s="52"/>
      <c r="N51" s="59">
        <f t="shared" si="6"/>
        <v>0</v>
      </c>
      <c r="O51" s="52"/>
      <c r="P51" s="59">
        <f t="shared" si="0"/>
        <v>0</v>
      </c>
      <c r="Q51" s="52"/>
      <c r="R51" s="59">
        <f t="shared" si="1"/>
        <v>0</v>
      </c>
      <c r="S51" s="60">
        <f t="shared" si="7"/>
        <v>0</v>
      </c>
    </row>
    <row r="52" spans="1:19" s="53" customFormat="1" ht="42.75" customHeight="1" x14ac:dyDescent="0.25">
      <c r="A52" s="68"/>
      <c r="B52" s="69"/>
      <c r="C52" s="26">
        <v>2</v>
      </c>
      <c r="D52" s="73"/>
      <c r="E52" s="47" t="s">
        <v>82</v>
      </c>
      <c r="F52" s="61">
        <v>1602760</v>
      </c>
      <c r="G52" s="54">
        <f t="shared" si="2"/>
        <v>-1</v>
      </c>
      <c r="H52" s="55">
        <f t="shared" si="3"/>
        <v>1282208</v>
      </c>
      <c r="I52" s="56"/>
      <c r="J52" s="57" t="str">
        <f t="shared" si="4"/>
        <v>OFERTA CON PRECIO ARTIFICIALMENTE BAJO</v>
      </c>
      <c r="K52" s="58"/>
      <c r="L52" s="59">
        <f t="shared" si="5"/>
        <v>0</v>
      </c>
      <c r="M52" s="58"/>
      <c r="N52" s="59">
        <f t="shared" si="6"/>
        <v>0</v>
      </c>
      <c r="O52" s="58"/>
      <c r="P52" s="59">
        <f t="shared" si="0"/>
        <v>0</v>
      </c>
      <c r="Q52" s="58"/>
      <c r="R52" s="59">
        <f t="shared" si="1"/>
        <v>0</v>
      </c>
      <c r="S52" s="60">
        <f t="shared" si="7"/>
        <v>0</v>
      </c>
    </row>
    <row r="53" spans="1:19" s="53" customFormat="1" ht="30" customHeight="1" x14ac:dyDescent="0.25">
      <c r="A53" s="68"/>
      <c r="B53" s="69"/>
      <c r="C53" s="26">
        <v>3</v>
      </c>
      <c r="D53" s="73"/>
      <c r="E53" s="47" t="s">
        <v>83</v>
      </c>
      <c r="F53" s="61">
        <v>1001678</v>
      </c>
      <c r="G53" s="54">
        <f t="shared" si="2"/>
        <v>-1</v>
      </c>
      <c r="H53" s="55">
        <f t="shared" si="3"/>
        <v>801342</v>
      </c>
      <c r="I53" s="56"/>
      <c r="J53" s="57" t="str">
        <f t="shared" si="4"/>
        <v>OFERTA CON PRECIO ARTIFICIALMENTE BAJO</v>
      </c>
      <c r="K53" s="58"/>
      <c r="L53" s="59">
        <f t="shared" si="5"/>
        <v>0</v>
      </c>
      <c r="M53" s="58"/>
      <c r="N53" s="59">
        <f t="shared" si="6"/>
        <v>0</v>
      </c>
      <c r="O53" s="58"/>
      <c r="P53" s="59">
        <f t="shared" si="0"/>
        <v>0</v>
      </c>
      <c r="Q53" s="58"/>
      <c r="R53" s="59">
        <f t="shared" si="1"/>
        <v>0</v>
      </c>
      <c r="S53" s="60">
        <f t="shared" si="7"/>
        <v>0</v>
      </c>
    </row>
    <row r="54" spans="1:19" s="53" customFormat="1" ht="24" customHeight="1" x14ac:dyDescent="0.25">
      <c r="A54" s="68"/>
      <c r="B54" s="69"/>
      <c r="C54" s="26">
        <v>4</v>
      </c>
      <c r="D54" s="73"/>
      <c r="E54" s="47" t="s">
        <v>84</v>
      </c>
      <c r="F54" s="61">
        <v>1472641</v>
      </c>
      <c r="G54" s="54">
        <f t="shared" si="2"/>
        <v>-1</v>
      </c>
      <c r="H54" s="55">
        <f t="shared" si="3"/>
        <v>1178113</v>
      </c>
      <c r="I54" s="56"/>
      <c r="J54" s="57" t="str">
        <f t="shared" si="4"/>
        <v>OFERTA CON PRECIO ARTIFICIALMENTE BAJO</v>
      </c>
      <c r="K54" s="58"/>
      <c r="L54" s="59">
        <f t="shared" si="5"/>
        <v>0</v>
      </c>
      <c r="M54" s="58"/>
      <c r="N54" s="59">
        <f t="shared" si="6"/>
        <v>0</v>
      </c>
      <c r="O54" s="58"/>
      <c r="P54" s="59">
        <f t="shared" si="0"/>
        <v>0</v>
      </c>
      <c r="Q54" s="58"/>
      <c r="R54" s="59">
        <f t="shared" si="1"/>
        <v>0</v>
      </c>
      <c r="S54" s="60">
        <f t="shared" si="7"/>
        <v>0</v>
      </c>
    </row>
    <row r="55" spans="1:19" s="53" customFormat="1" ht="23.25" customHeight="1" x14ac:dyDescent="0.25">
      <c r="A55" s="68"/>
      <c r="B55" s="69"/>
      <c r="C55" s="26">
        <v>5</v>
      </c>
      <c r="D55" s="73"/>
      <c r="E55" s="47" t="s">
        <v>85</v>
      </c>
      <c r="F55" s="61">
        <v>1472641</v>
      </c>
      <c r="G55" s="54">
        <f t="shared" si="2"/>
        <v>-1</v>
      </c>
      <c r="H55" s="55">
        <f t="shared" si="3"/>
        <v>1178113</v>
      </c>
      <c r="I55" s="56"/>
      <c r="J55" s="57" t="str">
        <f t="shared" si="4"/>
        <v>OFERTA CON PRECIO ARTIFICIALMENTE BAJO</v>
      </c>
      <c r="K55" s="58"/>
      <c r="L55" s="59">
        <f t="shared" si="5"/>
        <v>0</v>
      </c>
      <c r="M55" s="58"/>
      <c r="N55" s="59">
        <f t="shared" si="6"/>
        <v>0</v>
      </c>
      <c r="O55" s="58"/>
      <c r="P55" s="59">
        <f t="shared" si="0"/>
        <v>0</v>
      </c>
      <c r="Q55" s="58"/>
      <c r="R55" s="59">
        <f t="shared" si="1"/>
        <v>0</v>
      </c>
      <c r="S55" s="60">
        <f t="shared" si="7"/>
        <v>0</v>
      </c>
    </row>
    <row r="56" spans="1:19" s="53" customFormat="1" ht="57.75" customHeight="1" x14ac:dyDescent="0.25">
      <c r="A56" s="68"/>
      <c r="B56" s="69"/>
      <c r="C56" s="26">
        <v>6</v>
      </c>
      <c r="D56" s="73"/>
      <c r="E56" s="47" t="s">
        <v>86</v>
      </c>
      <c r="F56" s="61">
        <v>1472641</v>
      </c>
      <c r="G56" s="54">
        <f t="shared" si="2"/>
        <v>-1</v>
      </c>
      <c r="H56" s="55">
        <f t="shared" si="3"/>
        <v>1178113</v>
      </c>
      <c r="I56" s="56"/>
      <c r="J56" s="57" t="str">
        <f t="shared" si="4"/>
        <v>OFERTA CON PRECIO ARTIFICIALMENTE BAJO</v>
      </c>
      <c r="K56" s="58"/>
      <c r="L56" s="59">
        <f t="shared" si="5"/>
        <v>0</v>
      </c>
      <c r="M56" s="58"/>
      <c r="N56" s="59">
        <f t="shared" si="6"/>
        <v>0</v>
      </c>
      <c r="O56" s="58"/>
      <c r="P56" s="59">
        <f t="shared" si="0"/>
        <v>0</v>
      </c>
      <c r="Q56" s="58"/>
      <c r="R56" s="59">
        <f t="shared" si="1"/>
        <v>0</v>
      </c>
      <c r="S56" s="60">
        <f t="shared" si="7"/>
        <v>0</v>
      </c>
    </row>
    <row r="57" spans="1:19" s="53" customFormat="1" ht="85.5" customHeight="1" x14ac:dyDescent="0.25">
      <c r="A57" s="68"/>
      <c r="B57" s="69"/>
      <c r="C57" s="26">
        <v>7</v>
      </c>
      <c r="D57" s="73"/>
      <c r="E57" s="47" t="s">
        <v>87</v>
      </c>
      <c r="F57" s="61">
        <v>8653900</v>
      </c>
      <c r="G57" s="54">
        <f t="shared" si="2"/>
        <v>-1</v>
      </c>
      <c r="H57" s="55">
        <f t="shared" si="3"/>
        <v>6923120</v>
      </c>
      <c r="I57" s="56"/>
      <c r="J57" s="57" t="str">
        <f t="shared" si="4"/>
        <v>OFERTA CON PRECIO ARTIFICIALMENTE BAJO</v>
      </c>
      <c r="K57" s="58"/>
      <c r="L57" s="59">
        <f t="shared" si="5"/>
        <v>0</v>
      </c>
      <c r="M57" s="58"/>
      <c r="N57" s="59">
        <f t="shared" si="6"/>
        <v>0</v>
      </c>
      <c r="O57" s="58"/>
      <c r="P57" s="59">
        <f t="shared" si="0"/>
        <v>0</v>
      </c>
      <c r="Q57" s="58"/>
      <c r="R57" s="59">
        <f t="shared" si="1"/>
        <v>0</v>
      </c>
      <c r="S57" s="60">
        <f t="shared" si="7"/>
        <v>0</v>
      </c>
    </row>
    <row r="58" spans="1:19" s="53" customFormat="1" ht="32.25" customHeight="1" x14ac:dyDescent="0.25">
      <c r="A58" s="68"/>
      <c r="B58" s="69"/>
      <c r="C58" s="26">
        <v>8</v>
      </c>
      <c r="D58" s="73"/>
      <c r="E58" s="47" t="s">
        <v>88</v>
      </c>
      <c r="F58" s="61">
        <v>1001678</v>
      </c>
      <c r="G58" s="54">
        <f t="shared" si="2"/>
        <v>-1</v>
      </c>
      <c r="H58" s="55">
        <f t="shared" si="3"/>
        <v>801342</v>
      </c>
      <c r="I58" s="56"/>
      <c r="J58" s="57" t="str">
        <f t="shared" si="4"/>
        <v>OFERTA CON PRECIO ARTIFICIALMENTE BAJO</v>
      </c>
      <c r="K58" s="58"/>
      <c r="L58" s="59">
        <f t="shared" si="5"/>
        <v>0</v>
      </c>
      <c r="M58" s="58"/>
      <c r="N58" s="59">
        <f t="shared" si="6"/>
        <v>0</v>
      </c>
      <c r="O58" s="58"/>
      <c r="P58" s="59">
        <f t="shared" si="0"/>
        <v>0</v>
      </c>
      <c r="Q58" s="58"/>
      <c r="R58" s="59">
        <f t="shared" si="1"/>
        <v>0</v>
      </c>
      <c r="S58" s="60">
        <f t="shared" si="7"/>
        <v>0</v>
      </c>
    </row>
    <row r="59" spans="1:19" s="53" customFormat="1" ht="30" customHeight="1" x14ac:dyDescent="0.25">
      <c r="A59" s="68"/>
      <c r="B59" s="69"/>
      <c r="C59" s="26">
        <v>9</v>
      </c>
      <c r="D59" s="73"/>
      <c r="E59" s="47" t="s">
        <v>115</v>
      </c>
      <c r="F59" s="61">
        <v>1472641</v>
      </c>
      <c r="G59" s="54">
        <f t="shared" si="2"/>
        <v>-1</v>
      </c>
      <c r="H59" s="55">
        <f t="shared" si="3"/>
        <v>1178113</v>
      </c>
      <c r="I59" s="56"/>
      <c r="J59" s="57" t="str">
        <f t="shared" si="4"/>
        <v>OFERTA CON PRECIO ARTIFICIALMENTE BAJO</v>
      </c>
      <c r="K59" s="58"/>
      <c r="L59" s="59">
        <f t="shared" si="5"/>
        <v>0</v>
      </c>
      <c r="M59" s="58"/>
      <c r="N59" s="59">
        <f t="shared" si="6"/>
        <v>0</v>
      </c>
      <c r="O59" s="58"/>
      <c r="P59" s="59">
        <f t="shared" si="0"/>
        <v>0</v>
      </c>
      <c r="Q59" s="58"/>
      <c r="R59" s="59">
        <f t="shared" si="1"/>
        <v>0</v>
      </c>
      <c r="S59" s="60">
        <f t="shared" si="7"/>
        <v>0</v>
      </c>
    </row>
    <row r="60" spans="1:19" s="53" customFormat="1" ht="54.75" customHeight="1" x14ac:dyDescent="0.25">
      <c r="A60" s="68"/>
      <c r="B60" s="69"/>
      <c r="C60" s="26">
        <v>10</v>
      </c>
      <c r="D60" s="73"/>
      <c r="E60" s="47" t="s">
        <v>89</v>
      </c>
      <c r="F60" s="61">
        <v>7358655</v>
      </c>
      <c r="G60" s="54">
        <f t="shared" si="2"/>
        <v>-1</v>
      </c>
      <c r="H60" s="55">
        <f t="shared" si="3"/>
        <v>5886924</v>
      </c>
      <c r="I60" s="56"/>
      <c r="J60" s="57" t="str">
        <f t="shared" si="4"/>
        <v>OFERTA CON PRECIO ARTIFICIALMENTE BAJO</v>
      </c>
      <c r="K60" s="58"/>
      <c r="L60" s="59">
        <f t="shared" si="5"/>
        <v>0</v>
      </c>
      <c r="M60" s="58"/>
      <c r="N60" s="59">
        <f t="shared" si="6"/>
        <v>0</v>
      </c>
      <c r="O60" s="58"/>
      <c r="P60" s="59">
        <f t="shared" si="0"/>
        <v>0</v>
      </c>
      <c r="Q60" s="58"/>
      <c r="R60" s="59">
        <f t="shared" si="1"/>
        <v>0</v>
      </c>
      <c r="S60" s="60">
        <f t="shared" si="7"/>
        <v>0</v>
      </c>
    </row>
    <row r="61" spans="1:19" s="53" customFormat="1" ht="29.25" customHeight="1" x14ac:dyDescent="0.25">
      <c r="A61" s="68"/>
      <c r="B61" s="69"/>
      <c r="C61" s="26">
        <v>11</v>
      </c>
      <c r="D61" s="73"/>
      <c r="E61" s="47" t="s">
        <v>90</v>
      </c>
      <c r="F61" s="61">
        <v>1602760</v>
      </c>
      <c r="G61" s="54">
        <f t="shared" si="2"/>
        <v>-1</v>
      </c>
      <c r="H61" s="55">
        <f t="shared" si="3"/>
        <v>1282208</v>
      </c>
      <c r="I61" s="56"/>
      <c r="J61" s="57" t="str">
        <f t="shared" si="4"/>
        <v>OFERTA CON PRECIO ARTIFICIALMENTE BAJO</v>
      </c>
      <c r="K61" s="58"/>
      <c r="L61" s="59">
        <f t="shared" si="5"/>
        <v>0</v>
      </c>
      <c r="M61" s="58"/>
      <c r="N61" s="59">
        <f t="shared" si="6"/>
        <v>0</v>
      </c>
      <c r="O61" s="58"/>
      <c r="P61" s="59">
        <f t="shared" si="0"/>
        <v>0</v>
      </c>
      <c r="Q61" s="58"/>
      <c r="R61" s="59">
        <f t="shared" si="1"/>
        <v>0</v>
      </c>
      <c r="S61" s="60">
        <f t="shared" si="7"/>
        <v>0</v>
      </c>
    </row>
    <row r="62" spans="1:19" s="53" customFormat="1" ht="29.25" customHeight="1" x14ac:dyDescent="0.25">
      <c r="A62" s="68"/>
      <c r="B62" s="69"/>
      <c r="C62" s="26">
        <v>12</v>
      </c>
      <c r="D62" s="73"/>
      <c r="E62" s="47" t="s">
        <v>91</v>
      </c>
      <c r="F62" s="61">
        <v>1602760</v>
      </c>
      <c r="G62" s="54">
        <f t="shared" si="2"/>
        <v>-1</v>
      </c>
      <c r="H62" s="55">
        <f t="shared" si="3"/>
        <v>1282208</v>
      </c>
      <c r="I62" s="56"/>
      <c r="J62" s="57" t="str">
        <f t="shared" si="4"/>
        <v>OFERTA CON PRECIO ARTIFICIALMENTE BAJO</v>
      </c>
      <c r="K62" s="58"/>
      <c r="L62" s="59">
        <f t="shared" si="5"/>
        <v>0</v>
      </c>
      <c r="M62" s="58"/>
      <c r="N62" s="59">
        <f t="shared" si="6"/>
        <v>0</v>
      </c>
      <c r="O62" s="58"/>
      <c r="P62" s="59">
        <f t="shared" si="0"/>
        <v>0</v>
      </c>
      <c r="Q62" s="58"/>
      <c r="R62" s="59">
        <f t="shared" si="1"/>
        <v>0</v>
      </c>
      <c r="S62" s="60">
        <f t="shared" si="7"/>
        <v>0</v>
      </c>
    </row>
    <row r="63" spans="1:19" s="53" customFormat="1" ht="30" customHeight="1" x14ac:dyDescent="0.25">
      <c r="A63" s="68"/>
      <c r="B63" s="69"/>
      <c r="C63" s="26">
        <v>13</v>
      </c>
      <c r="D63" s="73"/>
      <c r="E63" s="47" t="s">
        <v>92</v>
      </c>
      <c r="F63" s="61">
        <v>1472641</v>
      </c>
      <c r="G63" s="54">
        <f t="shared" si="2"/>
        <v>-1</v>
      </c>
      <c r="H63" s="55">
        <f t="shared" si="3"/>
        <v>1178113</v>
      </c>
      <c r="I63" s="56"/>
      <c r="J63" s="57" t="str">
        <f t="shared" si="4"/>
        <v>OFERTA CON PRECIO ARTIFICIALMENTE BAJO</v>
      </c>
      <c r="K63" s="58"/>
      <c r="L63" s="59">
        <f t="shared" si="5"/>
        <v>0</v>
      </c>
      <c r="M63" s="58"/>
      <c r="N63" s="59">
        <f t="shared" si="6"/>
        <v>0</v>
      </c>
      <c r="O63" s="58"/>
      <c r="P63" s="59">
        <f t="shared" si="0"/>
        <v>0</v>
      </c>
      <c r="Q63" s="58"/>
      <c r="R63" s="59">
        <f t="shared" si="1"/>
        <v>0</v>
      </c>
      <c r="S63" s="60">
        <f t="shared" si="7"/>
        <v>0</v>
      </c>
    </row>
    <row r="64" spans="1:19" s="53" customFormat="1" ht="31.5" customHeight="1" x14ac:dyDescent="0.25">
      <c r="A64" s="68"/>
      <c r="B64" s="69"/>
      <c r="C64" s="26">
        <v>14</v>
      </c>
      <c r="D64" s="73"/>
      <c r="E64" s="47" t="s">
        <v>93</v>
      </c>
      <c r="F64" s="61">
        <v>3058842</v>
      </c>
      <c r="G64" s="54">
        <f t="shared" si="2"/>
        <v>-1</v>
      </c>
      <c r="H64" s="55">
        <f t="shared" si="3"/>
        <v>2447074</v>
      </c>
      <c r="I64" s="56"/>
      <c r="J64" s="57" t="str">
        <f t="shared" si="4"/>
        <v>OFERTA CON PRECIO ARTIFICIALMENTE BAJO</v>
      </c>
      <c r="K64" s="58"/>
      <c r="L64" s="59">
        <f t="shared" si="5"/>
        <v>0</v>
      </c>
      <c r="M64" s="58"/>
      <c r="N64" s="59">
        <f t="shared" si="6"/>
        <v>0</v>
      </c>
      <c r="O64" s="58"/>
      <c r="P64" s="59">
        <f t="shared" si="0"/>
        <v>0</v>
      </c>
      <c r="Q64" s="58"/>
      <c r="R64" s="59">
        <f t="shared" si="1"/>
        <v>0</v>
      </c>
      <c r="S64" s="60">
        <f t="shared" si="7"/>
        <v>0</v>
      </c>
    </row>
    <row r="65" spans="1:19" s="53" customFormat="1" ht="55.5" customHeight="1" x14ac:dyDescent="0.25">
      <c r="A65" s="68"/>
      <c r="B65" s="69"/>
      <c r="C65" s="26">
        <v>15</v>
      </c>
      <c r="D65" s="73"/>
      <c r="E65" s="47" t="s">
        <v>94</v>
      </c>
      <c r="F65" s="61">
        <v>1472641</v>
      </c>
      <c r="G65" s="54">
        <f t="shared" si="2"/>
        <v>-1</v>
      </c>
      <c r="H65" s="55">
        <f t="shared" si="3"/>
        <v>1178113</v>
      </c>
      <c r="I65" s="56"/>
      <c r="J65" s="57" t="str">
        <f t="shared" si="4"/>
        <v>OFERTA CON PRECIO ARTIFICIALMENTE BAJO</v>
      </c>
      <c r="K65" s="58"/>
      <c r="L65" s="59">
        <f t="shared" si="5"/>
        <v>0</v>
      </c>
      <c r="M65" s="58"/>
      <c r="N65" s="59">
        <f t="shared" si="6"/>
        <v>0</v>
      </c>
      <c r="O65" s="58"/>
      <c r="P65" s="59">
        <f t="shared" si="0"/>
        <v>0</v>
      </c>
      <c r="Q65" s="58"/>
      <c r="R65" s="59">
        <f t="shared" si="1"/>
        <v>0</v>
      </c>
      <c r="S65" s="60">
        <f t="shared" si="7"/>
        <v>0</v>
      </c>
    </row>
    <row r="66" spans="1:19" s="53" customFormat="1" ht="109.5" customHeight="1" x14ac:dyDescent="0.25">
      <c r="A66" s="68"/>
      <c r="B66" s="69"/>
      <c r="C66" s="26">
        <v>16</v>
      </c>
      <c r="D66" s="73"/>
      <c r="E66" s="47" t="s">
        <v>95</v>
      </c>
      <c r="F66" s="61">
        <v>8653900</v>
      </c>
      <c r="G66" s="54">
        <f t="shared" si="2"/>
        <v>-1</v>
      </c>
      <c r="H66" s="55">
        <f t="shared" si="3"/>
        <v>6923120</v>
      </c>
      <c r="I66" s="56"/>
      <c r="J66" s="57" t="str">
        <f t="shared" si="4"/>
        <v>OFERTA CON PRECIO ARTIFICIALMENTE BAJO</v>
      </c>
      <c r="K66" s="58"/>
      <c r="L66" s="59">
        <f t="shared" si="5"/>
        <v>0</v>
      </c>
      <c r="M66" s="58"/>
      <c r="N66" s="59">
        <f t="shared" si="6"/>
        <v>0</v>
      </c>
      <c r="O66" s="58"/>
      <c r="P66" s="59">
        <f t="shared" si="0"/>
        <v>0</v>
      </c>
      <c r="Q66" s="58"/>
      <c r="R66" s="59">
        <f t="shared" si="1"/>
        <v>0</v>
      </c>
      <c r="S66" s="60">
        <f t="shared" si="7"/>
        <v>0</v>
      </c>
    </row>
    <row r="67" spans="1:19" s="53" customFormat="1" ht="71.25" customHeight="1" x14ac:dyDescent="0.25">
      <c r="A67" s="68"/>
      <c r="B67" s="69"/>
      <c r="C67" s="26">
        <v>17</v>
      </c>
      <c r="D67" s="73"/>
      <c r="E67" s="47" t="s">
        <v>96</v>
      </c>
      <c r="F67" s="61">
        <v>1472641</v>
      </c>
      <c r="G67" s="54">
        <f t="shared" si="2"/>
        <v>-1</v>
      </c>
      <c r="H67" s="55">
        <f t="shared" si="3"/>
        <v>1178113</v>
      </c>
      <c r="I67" s="56"/>
      <c r="J67" s="57" t="str">
        <f t="shared" si="4"/>
        <v>OFERTA CON PRECIO ARTIFICIALMENTE BAJO</v>
      </c>
      <c r="K67" s="58"/>
      <c r="L67" s="59">
        <f t="shared" si="5"/>
        <v>0</v>
      </c>
      <c r="M67" s="58"/>
      <c r="N67" s="59">
        <f t="shared" si="6"/>
        <v>0</v>
      </c>
      <c r="O67" s="58"/>
      <c r="P67" s="59">
        <f t="shared" si="0"/>
        <v>0</v>
      </c>
      <c r="Q67" s="58"/>
      <c r="R67" s="59">
        <f t="shared" si="1"/>
        <v>0</v>
      </c>
      <c r="S67" s="60">
        <f t="shared" si="7"/>
        <v>0</v>
      </c>
    </row>
    <row r="68" spans="1:19" s="53" customFormat="1" ht="19.5" customHeight="1" x14ac:dyDescent="0.25">
      <c r="A68" s="68"/>
      <c r="B68" s="69"/>
      <c r="C68" s="26">
        <v>18</v>
      </c>
      <c r="D68" s="73"/>
      <c r="E68" s="47" t="s">
        <v>97</v>
      </c>
      <c r="F68" s="61">
        <v>2408882</v>
      </c>
      <c r="G68" s="54">
        <f t="shared" si="2"/>
        <v>-1</v>
      </c>
      <c r="H68" s="55">
        <f t="shared" si="3"/>
        <v>1927106</v>
      </c>
      <c r="I68" s="56"/>
      <c r="J68" s="57" t="str">
        <f t="shared" si="4"/>
        <v>OFERTA CON PRECIO ARTIFICIALMENTE BAJO</v>
      </c>
      <c r="K68" s="58"/>
      <c r="L68" s="59">
        <f t="shared" si="5"/>
        <v>0</v>
      </c>
      <c r="M68" s="58"/>
      <c r="N68" s="59">
        <f t="shared" si="6"/>
        <v>0</v>
      </c>
      <c r="O68" s="58"/>
      <c r="P68" s="59">
        <f t="shared" si="0"/>
        <v>0</v>
      </c>
      <c r="Q68" s="58"/>
      <c r="R68" s="59">
        <f t="shared" si="1"/>
        <v>0</v>
      </c>
      <c r="S68" s="60">
        <f t="shared" si="7"/>
        <v>0</v>
      </c>
    </row>
    <row r="69" spans="1:19" s="53" customFormat="1" ht="18" customHeight="1" x14ac:dyDescent="0.25">
      <c r="A69" s="68"/>
      <c r="B69" s="69"/>
      <c r="C69" s="26">
        <v>19</v>
      </c>
      <c r="D69" s="73"/>
      <c r="E69" s="47" t="s">
        <v>98</v>
      </c>
      <c r="F69" s="61">
        <v>1602760</v>
      </c>
      <c r="G69" s="54">
        <f t="shared" si="2"/>
        <v>-1</v>
      </c>
      <c r="H69" s="55">
        <f t="shared" si="3"/>
        <v>1282208</v>
      </c>
      <c r="I69" s="56"/>
      <c r="J69" s="57" t="str">
        <f t="shared" si="4"/>
        <v>OFERTA CON PRECIO ARTIFICIALMENTE BAJO</v>
      </c>
      <c r="K69" s="58"/>
      <c r="L69" s="59">
        <f t="shared" si="5"/>
        <v>0</v>
      </c>
      <c r="M69" s="58"/>
      <c r="N69" s="59">
        <f t="shared" si="6"/>
        <v>0</v>
      </c>
      <c r="O69" s="58"/>
      <c r="P69" s="59">
        <f t="shared" si="0"/>
        <v>0</v>
      </c>
      <c r="Q69" s="58"/>
      <c r="R69" s="59">
        <f t="shared" si="1"/>
        <v>0</v>
      </c>
      <c r="S69" s="60">
        <f t="shared" si="7"/>
        <v>0</v>
      </c>
    </row>
    <row r="70" spans="1:19" s="53" customFormat="1" ht="108.75" customHeight="1" x14ac:dyDescent="0.25">
      <c r="A70" s="68"/>
      <c r="B70" s="69"/>
      <c r="C70" s="26">
        <v>20</v>
      </c>
      <c r="D70" s="73"/>
      <c r="E70" s="47" t="s">
        <v>99</v>
      </c>
      <c r="F70" s="61">
        <v>1602760</v>
      </c>
      <c r="G70" s="54">
        <f t="shared" si="2"/>
        <v>-1</v>
      </c>
      <c r="H70" s="55">
        <f t="shared" si="3"/>
        <v>1282208</v>
      </c>
      <c r="I70" s="56"/>
      <c r="J70" s="57" t="str">
        <f t="shared" si="4"/>
        <v>OFERTA CON PRECIO ARTIFICIALMENTE BAJO</v>
      </c>
      <c r="K70" s="58"/>
      <c r="L70" s="59">
        <f t="shared" si="5"/>
        <v>0</v>
      </c>
      <c r="M70" s="58"/>
      <c r="N70" s="59">
        <f t="shared" si="6"/>
        <v>0</v>
      </c>
      <c r="O70" s="58"/>
      <c r="P70" s="59">
        <f t="shared" si="0"/>
        <v>0</v>
      </c>
      <c r="Q70" s="58"/>
      <c r="R70" s="59">
        <f t="shared" si="1"/>
        <v>0</v>
      </c>
      <c r="S70" s="60">
        <f t="shared" si="7"/>
        <v>0</v>
      </c>
    </row>
    <row r="71" spans="1:19" s="53" customFormat="1" ht="42" customHeight="1" x14ac:dyDescent="0.25">
      <c r="A71" s="68"/>
      <c r="B71" s="69"/>
      <c r="C71" s="26">
        <v>21</v>
      </c>
      <c r="D71" s="73"/>
      <c r="E71" s="47" t="s">
        <v>100</v>
      </c>
      <c r="F71" s="61">
        <v>2194740</v>
      </c>
      <c r="G71" s="54">
        <f t="shared" si="2"/>
        <v>-1</v>
      </c>
      <c r="H71" s="55">
        <f t="shared" si="3"/>
        <v>1755792</v>
      </c>
      <c r="I71" s="56"/>
      <c r="J71" s="57" t="str">
        <f t="shared" si="4"/>
        <v>OFERTA CON PRECIO ARTIFICIALMENTE BAJO</v>
      </c>
      <c r="K71" s="58"/>
      <c r="L71" s="59">
        <f t="shared" si="5"/>
        <v>0</v>
      </c>
      <c r="M71" s="58"/>
      <c r="N71" s="59">
        <f t="shared" si="6"/>
        <v>0</v>
      </c>
      <c r="O71" s="58"/>
      <c r="P71" s="59">
        <f t="shared" si="0"/>
        <v>0</v>
      </c>
      <c r="Q71" s="58"/>
      <c r="R71" s="59">
        <f t="shared" si="1"/>
        <v>0</v>
      </c>
      <c r="S71" s="60">
        <f t="shared" si="7"/>
        <v>0</v>
      </c>
    </row>
    <row r="72" spans="1:19" s="53" customFormat="1" ht="29.25" customHeight="1" x14ac:dyDescent="0.25">
      <c r="A72" s="68"/>
      <c r="B72" s="69"/>
      <c r="C72" s="26">
        <v>22</v>
      </c>
      <c r="D72" s="73"/>
      <c r="E72" s="47" t="s">
        <v>101</v>
      </c>
      <c r="F72" s="61">
        <v>3277176</v>
      </c>
      <c r="G72" s="54">
        <f t="shared" si="2"/>
        <v>-1</v>
      </c>
      <c r="H72" s="55">
        <f t="shared" si="3"/>
        <v>2621741</v>
      </c>
      <c r="I72" s="56"/>
      <c r="J72" s="57" t="str">
        <f t="shared" si="4"/>
        <v>OFERTA CON PRECIO ARTIFICIALMENTE BAJO</v>
      </c>
      <c r="K72" s="58"/>
      <c r="L72" s="59">
        <f t="shared" si="5"/>
        <v>0</v>
      </c>
      <c r="M72" s="58"/>
      <c r="N72" s="59">
        <f t="shared" si="6"/>
        <v>0</v>
      </c>
      <c r="O72" s="58"/>
      <c r="P72" s="59">
        <f t="shared" si="0"/>
        <v>0</v>
      </c>
      <c r="Q72" s="58"/>
      <c r="R72" s="59">
        <f t="shared" si="1"/>
        <v>0</v>
      </c>
      <c r="S72" s="60">
        <f t="shared" si="7"/>
        <v>0</v>
      </c>
    </row>
    <row r="73" spans="1:19" s="53" customFormat="1" ht="54.75" customHeight="1" x14ac:dyDescent="0.25">
      <c r="A73" s="68"/>
      <c r="B73" s="69"/>
      <c r="C73" s="26">
        <v>23</v>
      </c>
      <c r="D73" s="73"/>
      <c r="E73" s="47" t="s">
        <v>102</v>
      </c>
      <c r="F73" s="61">
        <v>1001678</v>
      </c>
      <c r="G73" s="54">
        <f t="shared" si="2"/>
        <v>-1</v>
      </c>
      <c r="H73" s="55">
        <f t="shared" si="3"/>
        <v>801342</v>
      </c>
      <c r="I73" s="56"/>
      <c r="J73" s="57" t="str">
        <f t="shared" si="4"/>
        <v>OFERTA CON PRECIO ARTIFICIALMENTE BAJO</v>
      </c>
      <c r="K73" s="58"/>
      <c r="L73" s="59">
        <f t="shared" si="5"/>
        <v>0</v>
      </c>
      <c r="M73" s="58"/>
      <c r="N73" s="59">
        <f t="shared" si="6"/>
        <v>0</v>
      </c>
      <c r="O73" s="58"/>
      <c r="P73" s="59">
        <f t="shared" si="0"/>
        <v>0</v>
      </c>
      <c r="Q73" s="58"/>
      <c r="R73" s="59">
        <f t="shared" si="1"/>
        <v>0</v>
      </c>
      <c r="S73" s="60">
        <f t="shared" si="7"/>
        <v>0</v>
      </c>
    </row>
    <row r="74" spans="1:19" s="53" customFormat="1" ht="31.5" customHeight="1" x14ac:dyDescent="0.25">
      <c r="A74" s="68"/>
      <c r="B74" s="69"/>
      <c r="C74" s="26">
        <v>24</v>
      </c>
      <c r="D74" s="73"/>
      <c r="E74" s="47" t="s">
        <v>103</v>
      </c>
      <c r="F74" s="61">
        <v>1602760</v>
      </c>
      <c r="G74" s="54">
        <f t="shared" si="2"/>
        <v>-1</v>
      </c>
      <c r="H74" s="55">
        <f t="shared" si="3"/>
        <v>1282208</v>
      </c>
      <c r="I74" s="56"/>
      <c r="J74" s="57" t="str">
        <f t="shared" si="4"/>
        <v>OFERTA CON PRECIO ARTIFICIALMENTE BAJO</v>
      </c>
      <c r="K74" s="58"/>
      <c r="L74" s="59">
        <f t="shared" si="5"/>
        <v>0</v>
      </c>
      <c r="M74" s="58"/>
      <c r="N74" s="59">
        <f t="shared" si="6"/>
        <v>0</v>
      </c>
      <c r="O74" s="58"/>
      <c r="P74" s="59">
        <f t="shared" si="0"/>
        <v>0</v>
      </c>
      <c r="Q74" s="58"/>
      <c r="R74" s="59">
        <f t="shared" si="1"/>
        <v>0</v>
      </c>
      <c r="S74" s="60">
        <f t="shared" si="7"/>
        <v>0</v>
      </c>
    </row>
    <row r="75" spans="1:19" s="53" customFormat="1" ht="42.75" customHeight="1" x14ac:dyDescent="0.25">
      <c r="A75" s="68"/>
      <c r="B75" s="69"/>
      <c r="C75" s="26">
        <v>25</v>
      </c>
      <c r="D75" s="73"/>
      <c r="E75" s="47" t="s">
        <v>104</v>
      </c>
      <c r="F75" s="61">
        <v>1602760</v>
      </c>
      <c r="G75" s="54">
        <f t="shared" si="2"/>
        <v>-1</v>
      </c>
      <c r="H75" s="55">
        <f t="shared" si="3"/>
        <v>1282208</v>
      </c>
      <c r="I75" s="56"/>
      <c r="J75" s="57" t="str">
        <f t="shared" si="4"/>
        <v>OFERTA CON PRECIO ARTIFICIALMENTE BAJO</v>
      </c>
      <c r="K75" s="58"/>
      <c r="L75" s="59">
        <f t="shared" si="5"/>
        <v>0</v>
      </c>
      <c r="M75" s="58"/>
      <c r="N75" s="59">
        <f t="shared" si="6"/>
        <v>0</v>
      </c>
      <c r="O75" s="58"/>
      <c r="P75" s="59">
        <f t="shared" si="0"/>
        <v>0</v>
      </c>
      <c r="Q75" s="58"/>
      <c r="R75" s="59">
        <f t="shared" si="1"/>
        <v>0</v>
      </c>
      <c r="S75" s="60">
        <f t="shared" si="7"/>
        <v>0</v>
      </c>
    </row>
    <row r="76" spans="1:19" s="53" customFormat="1" ht="71.25" customHeight="1" x14ac:dyDescent="0.25">
      <c r="A76" s="68"/>
      <c r="B76" s="69"/>
      <c r="C76" s="26">
        <v>26</v>
      </c>
      <c r="D76" s="73"/>
      <c r="E76" s="47" t="s">
        <v>105</v>
      </c>
      <c r="F76" s="61">
        <v>1602760</v>
      </c>
      <c r="G76" s="54">
        <f t="shared" si="2"/>
        <v>-1</v>
      </c>
      <c r="H76" s="55">
        <f t="shared" si="3"/>
        <v>1282208</v>
      </c>
      <c r="I76" s="56"/>
      <c r="J76" s="57" t="str">
        <f t="shared" si="4"/>
        <v>OFERTA CON PRECIO ARTIFICIALMENTE BAJO</v>
      </c>
      <c r="K76" s="58"/>
      <c r="L76" s="59">
        <f t="shared" si="5"/>
        <v>0</v>
      </c>
      <c r="M76" s="58"/>
      <c r="N76" s="59">
        <f t="shared" si="6"/>
        <v>0</v>
      </c>
      <c r="O76" s="58"/>
      <c r="P76" s="59">
        <f t="shared" si="0"/>
        <v>0</v>
      </c>
      <c r="Q76" s="58"/>
      <c r="R76" s="59">
        <f t="shared" si="1"/>
        <v>0</v>
      </c>
      <c r="S76" s="60">
        <f t="shared" si="7"/>
        <v>0</v>
      </c>
    </row>
    <row r="77" spans="1:19" s="53" customFormat="1" ht="93" customHeight="1" x14ac:dyDescent="0.25">
      <c r="A77" s="68"/>
      <c r="B77" s="69"/>
      <c r="C77" s="26">
        <v>27</v>
      </c>
      <c r="D77" s="73"/>
      <c r="E77" s="47" t="s">
        <v>106</v>
      </c>
      <c r="F77" s="61">
        <v>1602760</v>
      </c>
      <c r="G77" s="54">
        <f t="shared" si="2"/>
        <v>-1</v>
      </c>
      <c r="H77" s="55">
        <f t="shared" si="3"/>
        <v>1282208</v>
      </c>
      <c r="I77" s="56"/>
      <c r="J77" s="57" t="str">
        <f t="shared" si="4"/>
        <v>OFERTA CON PRECIO ARTIFICIALMENTE BAJO</v>
      </c>
      <c r="K77" s="58"/>
      <c r="L77" s="59">
        <f t="shared" si="5"/>
        <v>0</v>
      </c>
      <c r="M77" s="58"/>
      <c r="N77" s="59">
        <f t="shared" si="6"/>
        <v>0</v>
      </c>
      <c r="O77" s="58"/>
      <c r="P77" s="59">
        <f t="shared" si="0"/>
        <v>0</v>
      </c>
      <c r="Q77" s="58"/>
      <c r="R77" s="59">
        <f t="shared" si="1"/>
        <v>0</v>
      </c>
      <c r="S77" s="60">
        <f t="shared" si="7"/>
        <v>0</v>
      </c>
    </row>
    <row r="78" spans="1:19" s="53" customFormat="1" ht="94.5" customHeight="1" x14ac:dyDescent="0.25">
      <c r="A78" s="70"/>
      <c r="B78" s="71"/>
      <c r="C78" s="26">
        <v>28</v>
      </c>
      <c r="D78" s="74"/>
      <c r="E78" s="47" t="s">
        <v>107</v>
      </c>
      <c r="F78" s="61">
        <v>4623796</v>
      </c>
      <c r="G78" s="54">
        <f t="shared" si="2"/>
        <v>-1</v>
      </c>
      <c r="H78" s="55">
        <f t="shared" si="3"/>
        <v>3699037</v>
      </c>
      <c r="I78" s="56"/>
      <c r="J78" s="57" t="str">
        <f t="shared" si="4"/>
        <v>OFERTA CON PRECIO ARTIFICIALMENTE BAJO</v>
      </c>
      <c r="K78" s="58"/>
      <c r="L78" s="59">
        <f t="shared" si="5"/>
        <v>0</v>
      </c>
      <c r="M78" s="58"/>
      <c r="N78" s="59">
        <f t="shared" si="6"/>
        <v>0</v>
      </c>
      <c r="O78" s="58"/>
      <c r="P78" s="59">
        <f t="shared" si="0"/>
        <v>0</v>
      </c>
      <c r="Q78" s="58"/>
      <c r="R78" s="59">
        <f t="shared" si="1"/>
        <v>0</v>
      </c>
      <c r="S78" s="60">
        <f t="shared" si="7"/>
        <v>0</v>
      </c>
    </row>
    <row r="79" spans="1:19" s="53" customFormat="1" ht="29.25" customHeight="1" x14ac:dyDescent="0.25">
      <c r="A79" s="62"/>
      <c r="B79" s="63"/>
      <c r="C79" s="26">
        <v>1</v>
      </c>
      <c r="D79" s="72" t="s">
        <v>110</v>
      </c>
      <c r="E79" s="46" t="s">
        <v>81</v>
      </c>
      <c r="F79" s="61">
        <v>2523828</v>
      </c>
      <c r="G79" s="54">
        <f t="shared" si="2"/>
        <v>-1</v>
      </c>
      <c r="H79" s="55">
        <f t="shared" si="3"/>
        <v>2019062</v>
      </c>
      <c r="I79" s="56"/>
      <c r="J79" s="57" t="str">
        <f t="shared" si="4"/>
        <v>OFERTA CON PRECIO ARTIFICIALMENTE BAJO</v>
      </c>
      <c r="K79" s="58"/>
      <c r="L79" s="59">
        <f t="shared" si="5"/>
        <v>0</v>
      </c>
      <c r="M79" s="58"/>
      <c r="N79" s="59">
        <f t="shared" si="6"/>
        <v>0</v>
      </c>
      <c r="O79" s="58"/>
      <c r="P79" s="59">
        <f t="shared" si="0"/>
        <v>0</v>
      </c>
      <c r="Q79" s="58"/>
      <c r="R79" s="59">
        <f t="shared" si="1"/>
        <v>0</v>
      </c>
      <c r="S79" s="60">
        <f t="shared" si="7"/>
        <v>0</v>
      </c>
    </row>
    <row r="80" spans="1:19" s="53" customFormat="1" ht="42" customHeight="1" x14ac:dyDescent="0.25">
      <c r="A80" s="64"/>
      <c r="B80" s="65"/>
      <c r="C80" s="26">
        <v>2</v>
      </c>
      <c r="D80" s="73"/>
      <c r="E80" s="47" t="s">
        <v>82</v>
      </c>
      <c r="F80" s="61">
        <v>1866272</v>
      </c>
      <c r="G80" s="54">
        <f t="shared" si="2"/>
        <v>-1</v>
      </c>
      <c r="H80" s="55">
        <f t="shared" si="3"/>
        <v>1493018</v>
      </c>
      <c r="I80" s="56"/>
      <c r="J80" s="57" t="str">
        <f t="shared" si="4"/>
        <v>OFERTA CON PRECIO ARTIFICIALMENTE BAJO</v>
      </c>
      <c r="K80" s="58"/>
      <c r="L80" s="59">
        <f t="shared" si="5"/>
        <v>0</v>
      </c>
      <c r="M80" s="58"/>
      <c r="N80" s="59">
        <f t="shared" si="6"/>
        <v>0</v>
      </c>
      <c r="O80" s="58"/>
      <c r="P80" s="59">
        <f t="shared" si="0"/>
        <v>0</v>
      </c>
      <c r="Q80" s="58"/>
      <c r="R80" s="59">
        <f t="shared" si="1"/>
        <v>0</v>
      </c>
      <c r="S80" s="60">
        <f t="shared" si="7"/>
        <v>0</v>
      </c>
    </row>
    <row r="81" spans="1:19" s="53" customFormat="1" ht="30" customHeight="1" x14ac:dyDescent="0.25">
      <c r="A81" s="64"/>
      <c r="B81" s="65"/>
      <c r="C81" s="26">
        <v>3</v>
      </c>
      <c r="D81" s="73"/>
      <c r="E81" s="47" t="s">
        <v>83</v>
      </c>
      <c r="F81" s="61">
        <v>1302155</v>
      </c>
      <c r="G81" s="54">
        <f t="shared" si="2"/>
        <v>-1</v>
      </c>
      <c r="H81" s="55">
        <f t="shared" si="3"/>
        <v>1041724</v>
      </c>
      <c r="I81" s="56"/>
      <c r="J81" s="57" t="str">
        <f t="shared" si="4"/>
        <v>OFERTA CON PRECIO ARTIFICIALMENTE BAJO</v>
      </c>
      <c r="K81" s="58"/>
      <c r="L81" s="59">
        <f t="shared" si="5"/>
        <v>0</v>
      </c>
      <c r="M81" s="58"/>
      <c r="N81" s="59">
        <f t="shared" si="6"/>
        <v>0</v>
      </c>
      <c r="O81" s="58"/>
      <c r="P81" s="59">
        <f t="shared" si="0"/>
        <v>0</v>
      </c>
      <c r="Q81" s="58"/>
      <c r="R81" s="59">
        <f t="shared" si="1"/>
        <v>0</v>
      </c>
      <c r="S81" s="60">
        <f t="shared" si="7"/>
        <v>0</v>
      </c>
    </row>
    <row r="82" spans="1:19" s="53" customFormat="1" ht="23.25" customHeight="1" x14ac:dyDescent="0.25">
      <c r="A82" s="64"/>
      <c r="B82" s="65"/>
      <c r="C82" s="26">
        <v>4</v>
      </c>
      <c r="D82" s="73"/>
      <c r="E82" s="47" t="s">
        <v>84</v>
      </c>
      <c r="F82" s="61">
        <v>1888328</v>
      </c>
      <c r="G82" s="54">
        <f t="shared" si="2"/>
        <v>-1</v>
      </c>
      <c r="H82" s="55">
        <f t="shared" si="3"/>
        <v>1510662</v>
      </c>
      <c r="I82" s="56"/>
      <c r="J82" s="57" t="str">
        <f t="shared" si="4"/>
        <v>OFERTA CON PRECIO ARTIFICIALMENTE BAJO</v>
      </c>
      <c r="K82" s="58"/>
      <c r="L82" s="59">
        <f t="shared" si="5"/>
        <v>0</v>
      </c>
      <c r="M82" s="58"/>
      <c r="N82" s="59">
        <f t="shared" si="6"/>
        <v>0</v>
      </c>
      <c r="O82" s="58"/>
      <c r="P82" s="59">
        <f t="shared" si="0"/>
        <v>0</v>
      </c>
      <c r="Q82" s="58"/>
      <c r="R82" s="59">
        <f t="shared" si="1"/>
        <v>0</v>
      </c>
      <c r="S82" s="60">
        <f t="shared" si="7"/>
        <v>0</v>
      </c>
    </row>
    <row r="83" spans="1:19" s="53" customFormat="1" ht="27" customHeight="1" x14ac:dyDescent="0.25">
      <c r="A83" s="64"/>
      <c r="B83" s="65"/>
      <c r="C83" s="26">
        <v>5</v>
      </c>
      <c r="D83" s="73"/>
      <c r="E83" s="47" t="s">
        <v>85</v>
      </c>
      <c r="F83" s="61">
        <v>1888328</v>
      </c>
      <c r="G83" s="54">
        <f t="shared" si="2"/>
        <v>-1</v>
      </c>
      <c r="H83" s="55">
        <f t="shared" si="3"/>
        <v>1510662</v>
      </c>
      <c r="I83" s="56"/>
      <c r="J83" s="57" t="str">
        <f t="shared" si="4"/>
        <v>OFERTA CON PRECIO ARTIFICIALMENTE BAJO</v>
      </c>
      <c r="K83" s="58"/>
      <c r="L83" s="59">
        <f t="shared" si="5"/>
        <v>0</v>
      </c>
      <c r="M83" s="58"/>
      <c r="N83" s="59">
        <f t="shared" si="6"/>
        <v>0</v>
      </c>
      <c r="O83" s="58"/>
      <c r="P83" s="59">
        <f t="shared" si="0"/>
        <v>0</v>
      </c>
      <c r="Q83" s="58"/>
      <c r="R83" s="59">
        <f t="shared" si="1"/>
        <v>0</v>
      </c>
      <c r="S83" s="60">
        <f t="shared" si="7"/>
        <v>0</v>
      </c>
    </row>
    <row r="84" spans="1:19" s="53" customFormat="1" ht="54.75" customHeight="1" x14ac:dyDescent="0.25">
      <c r="A84" s="64"/>
      <c r="B84" s="65"/>
      <c r="C84" s="26">
        <v>6</v>
      </c>
      <c r="D84" s="73"/>
      <c r="E84" s="47" t="s">
        <v>86</v>
      </c>
      <c r="F84" s="61">
        <v>2523828</v>
      </c>
      <c r="G84" s="54">
        <f t="shared" si="2"/>
        <v>-1</v>
      </c>
      <c r="H84" s="55">
        <f t="shared" si="3"/>
        <v>2019062</v>
      </c>
      <c r="I84" s="56"/>
      <c r="J84" s="57" t="str">
        <f t="shared" si="4"/>
        <v>OFERTA CON PRECIO ARTIFICIALMENTE BAJO</v>
      </c>
      <c r="K84" s="58"/>
      <c r="L84" s="59">
        <f t="shared" si="5"/>
        <v>0</v>
      </c>
      <c r="M84" s="58"/>
      <c r="N84" s="59">
        <f t="shared" si="6"/>
        <v>0</v>
      </c>
      <c r="O84" s="58"/>
      <c r="P84" s="59">
        <f t="shared" si="0"/>
        <v>0</v>
      </c>
      <c r="Q84" s="58"/>
      <c r="R84" s="59">
        <f t="shared" si="1"/>
        <v>0</v>
      </c>
      <c r="S84" s="60">
        <f t="shared" si="7"/>
        <v>0</v>
      </c>
    </row>
    <row r="85" spans="1:19" s="53" customFormat="1" ht="82.5" customHeight="1" x14ac:dyDescent="0.25">
      <c r="A85" s="64"/>
      <c r="B85" s="65"/>
      <c r="C85" s="26">
        <v>7</v>
      </c>
      <c r="D85" s="73"/>
      <c r="E85" s="47" t="s">
        <v>87</v>
      </c>
      <c r="F85" s="61">
        <v>12525170</v>
      </c>
      <c r="G85" s="54">
        <f t="shared" si="2"/>
        <v>-1</v>
      </c>
      <c r="H85" s="55">
        <f t="shared" si="3"/>
        <v>10020136</v>
      </c>
      <c r="I85" s="56"/>
      <c r="J85" s="57" t="str">
        <f t="shared" si="4"/>
        <v>OFERTA CON PRECIO ARTIFICIALMENTE BAJO</v>
      </c>
      <c r="K85" s="58"/>
      <c r="L85" s="59">
        <f t="shared" si="5"/>
        <v>0</v>
      </c>
      <c r="M85" s="58"/>
      <c r="N85" s="59">
        <f t="shared" si="6"/>
        <v>0</v>
      </c>
      <c r="O85" s="58"/>
      <c r="P85" s="59">
        <f t="shared" ref="P85:P145" si="8">+ROUND(I85*O85,0)</f>
        <v>0</v>
      </c>
      <c r="Q85" s="58"/>
      <c r="R85" s="59">
        <f t="shared" ref="R85:R145" si="9">+ROUND(I85*Q85,0)</f>
        <v>0</v>
      </c>
      <c r="S85" s="60">
        <f t="shared" si="7"/>
        <v>0</v>
      </c>
    </row>
    <row r="86" spans="1:19" s="53" customFormat="1" ht="33.75" customHeight="1" x14ac:dyDescent="0.25">
      <c r="A86" s="64"/>
      <c r="B86" s="65"/>
      <c r="C86" s="26">
        <v>8</v>
      </c>
      <c r="D86" s="73"/>
      <c r="E86" s="47" t="s">
        <v>88</v>
      </c>
      <c r="F86" s="61">
        <v>1302155</v>
      </c>
      <c r="G86" s="54">
        <f t="shared" ref="G86:G146" si="10">+IFERROR((I86/F86)-1,"-")</f>
        <v>-1</v>
      </c>
      <c r="H86" s="55">
        <f t="shared" ref="H86:H146" si="11">ROUND(F86*80%,0)</f>
        <v>1041724</v>
      </c>
      <c r="I86" s="56"/>
      <c r="J86" s="57" t="str">
        <f t="shared" ref="J86:J146" si="12">IF(I86&lt;H86,"OFERTA CON PRECIO ARTIFICIALMENTE BAJO","VALOR MÍNIMO ACEPTABLE")</f>
        <v>OFERTA CON PRECIO ARTIFICIALMENTE BAJO</v>
      </c>
      <c r="K86" s="58"/>
      <c r="L86" s="59">
        <f t="shared" ref="L86:L146" si="13">+ROUND(I86*K86,0)</f>
        <v>0</v>
      </c>
      <c r="M86" s="58"/>
      <c r="N86" s="59">
        <f t="shared" ref="N86:N146" si="14">+ROUND(I86*M86,0)</f>
        <v>0</v>
      </c>
      <c r="O86" s="58"/>
      <c r="P86" s="59">
        <f t="shared" si="8"/>
        <v>0</v>
      </c>
      <c r="Q86" s="58"/>
      <c r="R86" s="59">
        <f t="shared" si="9"/>
        <v>0</v>
      </c>
      <c r="S86" s="60">
        <f t="shared" ref="S86:S146" si="15">ROUND(I86-L86-N86-P86-R86,0)</f>
        <v>0</v>
      </c>
    </row>
    <row r="87" spans="1:19" s="53" customFormat="1" ht="30.75" customHeight="1" x14ac:dyDescent="0.25">
      <c r="A87" s="64"/>
      <c r="B87" s="65"/>
      <c r="C87" s="26">
        <v>9</v>
      </c>
      <c r="D87" s="73"/>
      <c r="E87" s="47" t="s">
        <v>115</v>
      </c>
      <c r="F87" s="61">
        <v>2523828</v>
      </c>
      <c r="G87" s="54">
        <f t="shared" si="10"/>
        <v>-1</v>
      </c>
      <c r="H87" s="55">
        <f t="shared" si="11"/>
        <v>2019062</v>
      </c>
      <c r="I87" s="56"/>
      <c r="J87" s="57" t="str">
        <f t="shared" si="12"/>
        <v>OFERTA CON PRECIO ARTIFICIALMENTE BAJO</v>
      </c>
      <c r="K87" s="58"/>
      <c r="L87" s="59">
        <f t="shared" si="13"/>
        <v>0</v>
      </c>
      <c r="M87" s="58"/>
      <c r="N87" s="59">
        <f t="shared" si="14"/>
        <v>0</v>
      </c>
      <c r="O87" s="58"/>
      <c r="P87" s="59">
        <f t="shared" si="8"/>
        <v>0</v>
      </c>
      <c r="Q87" s="58"/>
      <c r="R87" s="59">
        <f t="shared" si="9"/>
        <v>0</v>
      </c>
      <c r="S87" s="60">
        <f t="shared" si="15"/>
        <v>0</v>
      </c>
    </row>
    <row r="88" spans="1:19" s="53" customFormat="1" ht="56.25" customHeight="1" x14ac:dyDescent="0.25">
      <c r="A88" s="64"/>
      <c r="B88" s="65"/>
      <c r="C88" s="26">
        <v>10</v>
      </c>
      <c r="D88" s="73"/>
      <c r="E88" s="47" t="s">
        <v>89</v>
      </c>
      <c r="F88" s="61">
        <v>10036512</v>
      </c>
      <c r="G88" s="54">
        <f t="shared" si="10"/>
        <v>-1</v>
      </c>
      <c r="H88" s="55">
        <f t="shared" si="11"/>
        <v>8029210</v>
      </c>
      <c r="I88" s="56"/>
      <c r="J88" s="57" t="str">
        <f t="shared" si="12"/>
        <v>OFERTA CON PRECIO ARTIFICIALMENTE BAJO</v>
      </c>
      <c r="K88" s="58"/>
      <c r="L88" s="59">
        <f t="shared" si="13"/>
        <v>0</v>
      </c>
      <c r="M88" s="58"/>
      <c r="N88" s="59">
        <f t="shared" si="14"/>
        <v>0</v>
      </c>
      <c r="O88" s="58"/>
      <c r="P88" s="59">
        <f t="shared" si="8"/>
        <v>0</v>
      </c>
      <c r="Q88" s="58"/>
      <c r="R88" s="59">
        <f t="shared" si="9"/>
        <v>0</v>
      </c>
      <c r="S88" s="60">
        <f t="shared" si="15"/>
        <v>0</v>
      </c>
    </row>
    <row r="89" spans="1:19" s="53" customFormat="1" ht="29.25" customHeight="1" x14ac:dyDescent="0.25">
      <c r="A89" s="64"/>
      <c r="B89" s="65"/>
      <c r="C89" s="26">
        <v>11</v>
      </c>
      <c r="D89" s="73"/>
      <c r="E89" s="47" t="s">
        <v>90</v>
      </c>
      <c r="F89" s="61">
        <v>1866272</v>
      </c>
      <c r="G89" s="54">
        <f t="shared" si="10"/>
        <v>-1</v>
      </c>
      <c r="H89" s="55">
        <f t="shared" si="11"/>
        <v>1493018</v>
      </c>
      <c r="I89" s="56"/>
      <c r="J89" s="57" t="str">
        <f t="shared" si="12"/>
        <v>OFERTA CON PRECIO ARTIFICIALMENTE BAJO</v>
      </c>
      <c r="K89" s="58"/>
      <c r="L89" s="59">
        <f t="shared" si="13"/>
        <v>0</v>
      </c>
      <c r="M89" s="58"/>
      <c r="N89" s="59">
        <f t="shared" si="14"/>
        <v>0</v>
      </c>
      <c r="O89" s="58"/>
      <c r="P89" s="59">
        <f t="shared" si="8"/>
        <v>0</v>
      </c>
      <c r="Q89" s="58"/>
      <c r="R89" s="59">
        <f t="shared" si="9"/>
        <v>0</v>
      </c>
      <c r="S89" s="60">
        <f t="shared" si="15"/>
        <v>0</v>
      </c>
    </row>
    <row r="90" spans="1:19" s="53" customFormat="1" ht="28.5" customHeight="1" x14ac:dyDescent="0.25">
      <c r="A90" s="64"/>
      <c r="B90" s="65"/>
      <c r="C90" s="26">
        <v>12</v>
      </c>
      <c r="D90" s="73"/>
      <c r="E90" s="47" t="s">
        <v>91</v>
      </c>
      <c r="F90" s="61">
        <v>1866272</v>
      </c>
      <c r="G90" s="54">
        <f t="shared" si="10"/>
        <v>-1</v>
      </c>
      <c r="H90" s="55">
        <f t="shared" si="11"/>
        <v>1493018</v>
      </c>
      <c r="I90" s="56"/>
      <c r="J90" s="57" t="str">
        <f t="shared" si="12"/>
        <v>OFERTA CON PRECIO ARTIFICIALMENTE BAJO</v>
      </c>
      <c r="K90" s="58"/>
      <c r="L90" s="59">
        <f t="shared" si="13"/>
        <v>0</v>
      </c>
      <c r="M90" s="58"/>
      <c r="N90" s="59">
        <f t="shared" si="14"/>
        <v>0</v>
      </c>
      <c r="O90" s="58"/>
      <c r="P90" s="59">
        <f t="shared" si="8"/>
        <v>0</v>
      </c>
      <c r="Q90" s="58"/>
      <c r="R90" s="59">
        <f t="shared" si="9"/>
        <v>0</v>
      </c>
      <c r="S90" s="60">
        <f t="shared" si="15"/>
        <v>0</v>
      </c>
    </row>
    <row r="91" spans="1:19" s="53" customFormat="1" ht="30" customHeight="1" x14ac:dyDescent="0.25">
      <c r="A91" s="64"/>
      <c r="B91" s="65"/>
      <c r="C91" s="26">
        <v>13</v>
      </c>
      <c r="D91" s="73"/>
      <c r="E91" s="47" t="s">
        <v>92</v>
      </c>
      <c r="F91" s="61">
        <v>2523828</v>
      </c>
      <c r="G91" s="54">
        <f t="shared" si="10"/>
        <v>-1</v>
      </c>
      <c r="H91" s="55">
        <f t="shared" si="11"/>
        <v>2019062</v>
      </c>
      <c r="I91" s="56"/>
      <c r="J91" s="57" t="str">
        <f t="shared" si="12"/>
        <v>OFERTA CON PRECIO ARTIFICIALMENTE BAJO</v>
      </c>
      <c r="K91" s="58"/>
      <c r="L91" s="59">
        <f t="shared" si="13"/>
        <v>0</v>
      </c>
      <c r="M91" s="58"/>
      <c r="N91" s="59">
        <f t="shared" si="14"/>
        <v>0</v>
      </c>
      <c r="O91" s="58"/>
      <c r="P91" s="59">
        <f t="shared" si="8"/>
        <v>0</v>
      </c>
      <c r="Q91" s="58"/>
      <c r="R91" s="59">
        <f t="shared" si="9"/>
        <v>0</v>
      </c>
      <c r="S91" s="60">
        <f t="shared" si="15"/>
        <v>0</v>
      </c>
    </row>
    <row r="92" spans="1:19" s="53" customFormat="1" ht="30.75" customHeight="1" x14ac:dyDescent="0.25">
      <c r="A92" s="64"/>
      <c r="B92" s="65"/>
      <c r="C92" s="26">
        <v>14</v>
      </c>
      <c r="D92" s="73"/>
      <c r="E92" s="47" t="s">
        <v>93</v>
      </c>
      <c r="F92" s="61">
        <v>4795488</v>
      </c>
      <c r="G92" s="54">
        <f t="shared" si="10"/>
        <v>-1</v>
      </c>
      <c r="H92" s="55">
        <f t="shared" si="11"/>
        <v>3836390</v>
      </c>
      <c r="I92" s="56"/>
      <c r="J92" s="57" t="str">
        <f t="shared" si="12"/>
        <v>OFERTA CON PRECIO ARTIFICIALMENTE BAJO</v>
      </c>
      <c r="K92" s="58"/>
      <c r="L92" s="59">
        <f t="shared" si="13"/>
        <v>0</v>
      </c>
      <c r="M92" s="58"/>
      <c r="N92" s="59">
        <f t="shared" si="14"/>
        <v>0</v>
      </c>
      <c r="O92" s="58"/>
      <c r="P92" s="59">
        <f t="shared" si="8"/>
        <v>0</v>
      </c>
      <c r="Q92" s="58"/>
      <c r="R92" s="59">
        <f t="shared" si="9"/>
        <v>0</v>
      </c>
      <c r="S92" s="60">
        <f t="shared" si="15"/>
        <v>0</v>
      </c>
    </row>
    <row r="93" spans="1:19" s="53" customFormat="1" ht="55.5" customHeight="1" x14ac:dyDescent="0.25">
      <c r="A93" s="64"/>
      <c r="B93" s="65"/>
      <c r="C93" s="26">
        <v>15</v>
      </c>
      <c r="D93" s="73"/>
      <c r="E93" s="47" t="s">
        <v>94</v>
      </c>
      <c r="F93" s="61">
        <v>2523828</v>
      </c>
      <c r="G93" s="54">
        <f t="shared" si="10"/>
        <v>-1</v>
      </c>
      <c r="H93" s="55">
        <f t="shared" si="11"/>
        <v>2019062</v>
      </c>
      <c r="I93" s="56"/>
      <c r="J93" s="57" t="str">
        <f t="shared" si="12"/>
        <v>OFERTA CON PRECIO ARTIFICIALMENTE BAJO</v>
      </c>
      <c r="K93" s="58"/>
      <c r="L93" s="59">
        <f t="shared" si="13"/>
        <v>0</v>
      </c>
      <c r="M93" s="58"/>
      <c r="N93" s="59">
        <f t="shared" si="14"/>
        <v>0</v>
      </c>
      <c r="O93" s="58"/>
      <c r="P93" s="59">
        <f t="shared" si="8"/>
        <v>0</v>
      </c>
      <c r="Q93" s="58"/>
      <c r="R93" s="59">
        <f t="shared" si="9"/>
        <v>0</v>
      </c>
      <c r="S93" s="60">
        <f t="shared" si="15"/>
        <v>0</v>
      </c>
    </row>
    <row r="94" spans="1:19" s="53" customFormat="1" ht="106.5" customHeight="1" x14ac:dyDescent="0.25">
      <c r="A94" s="64"/>
      <c r="B94" s="65"/>
      <c r="C94" s="26">
        <v>16</v>
      </c>
      <c r="D94" s="73"/>
      <c r="E94" s="47" t="s">
        <v>95</v>
      </c>
      <c r="F94" s="61">
        <v>12525170</v>
      </c>
      <c r="G94" s="54">
        <f t="shared" si="10"/>
        <v>-1</v>
      </c>
      <c r="H94" s="55">
        <f t="shared" si="11"/>
        <v>10020136</v>
      </c>
      <c r="I94" s="56"/>
      <c r="J94" s="57" t="str">
        <f t="shared" si="12"/>
        <v>OFERTA CON PRECIO ARTIFICIALMENTE BAJO</v>
      </c>
      <c r="K94" s="58"/>
      <c r="L94" s="59">
        <f t="shared" si="13"/>
        <v>0</v>
      </c>
      <c r="M94" s="58"/>
      <c r="N94" s="59">
        <f t="shared" si="14"/>
        <v>0</v>
      </c>
      <c r="O94" s="58"/>
      <c r="P94" s="59">
        <f t="shared" si="8"/>
        <v>0</v>
      </c>
      <c r="Q94" s="58"/>
      <c r="R94" s="59">
        <f t="shared" si="9"/>
        <v>0</v>
      </c>
      <c r="S94" s="60">
        <f t="shared" si="15"/>
        <v>0</v>
      </c>
    </row>
    <row r="95" spans="1:19" s="53" customFormat="1" ht="68.25" customHeight="1" x14ac:dyDescent="0.25">
      <c r="A95" s="64"/>
      <c r="B95" s="65"/>
      <c r="C95" s="26">
        <v>17</v>
      </c>
      <c r="D95" s="73"/>
      <c r="E95" s="47" t="s">
        <v>96</v>
      </c>
      <c r="F95" s="61">
        <v>2523828</v>
      </c>
      <c r="G95" s="54">
        <f t="shared" si="10"/>
        <v>-1</v>
      </c>
      <c r="H95" s="55">
        <f t="shared" si="11"/>
        <v>2019062</v>
      </c>
      <c r="I95" s="56"/>
      <c r="J95" s="57" t="str">
        <f t="shared" si="12"/>
        <v>OFERTA CON PRECIO ARTIFICIALMENTE BAJO</v>
      </c>
      <c r="K95" s="58"/>
      <c r="L95" s="59">
        <f t="shared" si="13"/>
        <v>0</v>
      </c>
      <c r="M95" s="58"/>
      <c r="N95" s="59">
        <f t="shared" si="14"/>
        <v>0</v>
      </c>
      <c r="O95" s="58"/>
      <c r="P95" s="59">
        <f t="shared" si="8"/>
        <v>0</v>
      </c>
      <c r="Q95" s="58"/>
      <c r="R95" s="59">
        <f t="shared" si="9"/>
        <v>0</v>
      </c>
      <c r="S95" s="60">
        <f t="shared" si="15"/>
        <v>0</v>
      </c>
    </row>
    <row r="96" spans="1:19" s="53" customFormat="1" ht="24.75" customHeight="1" x14ac:dyDescent="0.25">
      <c r="A96" s="64"/>
      <c r="B96" s="65"/>
      <c r="C96" s="26">
        <v>18</v>
      </c>
      <c r="D96" s="73"/>
      <c r="E96" s="47" t="s">
        <v>97</v>
      </c>
      <c r="F96" s="61">
        <v>3277814</v>
      </c>
      <c r="G96" s="54">
        <f t="shared" si="10"/>
        <v>-1</v>
      </c>
      <c r="H96" s="55">
        <f t="shared" si="11"/>
        <v>2622251</v>
      </c>
      <c r="I96" s="56"/>
      <c r="J96" s="57" t="str">
        <f t="shared" si="12"/>
        <v>OFERTA CON PRECIO ARTIFICIALMENTE BAJO</v>
      </c>
      <c r="K96" s="58"/>
      <c r="L96" s="59">
        <f t="shared" si="13"/>
        <v>0</v>
      </c>
      <c r="M96" s="58"/>
      <c r="N96" s="59">
        <f t="shared" si="14"/>
        <v>0</v>
      </c>
      <c r="O96" s="58"/>
      <c r="P96" s="59">
        <f t="shared" si="8"/>
        <v>0</v>
      </c>
      <c r="Q96" s="58"/>
      <c r="R96" s="59">
        <f t="shared" si="9"/>
        <v>0</v>
      </c>
      <c r="S96" s="60">
        <f t="shared" si="15"/>
        <v>0</v>
      </c>
    </row>
    <row r="97" spans="1:19" s="53" customFormat="1" ht="26.25" customHeight="1" x14ac:dyDescent="0.25">
      <c r="A97" s="64"/>
      <c r="B97" s="65"/>
      <c r="C97" s="26">
        <v>19</v>
      </c>
      <c r="D97" s="73"/>
      <c r="E97" s="47" t="s">
        <v>98</v>
      </c>
      <c r="F97" s="61">
        <v>1866272</v>
      </c>
      <c r="G97" s="54">
        <f t="shared" si="10"/>
        <v>-1</v>
      </c>
      <c r="H97" s="55">
        <f t="shared" si="11"/>
        <v>1493018</v>
      </c>
      <c r="I97" s="56"/>
      <c r="J97" s="57" t="str">
        <f t="shared" si="12"/>
        <v>OFERTA CON PRECIO ARTIFICIALMENTE BAJO</v>
      </c>
      <c r="K97" s="58"/>
      <c r="L97" s="59">
        <f t="shared" si="13"/>
        <v>0</v>
      </c>
      <c r="M97" s="58"/>
      <c r="N97" s="59">
        <f t="shared" si="14"/>
        <v>0</v>
      </c>
      <c r="O97" s="58"/>
      <c r="P97" s="59">
        <f t="shared" si="8"/>
        <v>0</v>
      </c>
      <c r="Q97" s="58"/>
      <c r="R97" s="59">
        <f t="shared" si="9"/>
        <v>0</v>
      </c>
      <c r="S97" s="60">
        <f t="shared" si="15"/>
        <v>0</v>
      </c>
    </row>
    <row r="98" spans="1:19" s="53" customFormat="1" ht="105.75" customHeight="1" x14ac:dyDescent="0.25">
      <c r="A98" s="64"/>
      <c r="B98" s="65"/>
      <c r="C98" s="26">
        <v>20</v>
      </c>
      <c r="D98" s="73"/>
      <c r="E98" s="47" t="s">
        <v>99</v>
      </c>
      <c r="F98" s="61">
        <v>1866272</v>
      </c>
      <c r="G98" s="54">
        <f t="shared" si="10"/>
        <v>-1</v>
      </c>
      <c r="H98" s="55">
        <f t="shared" si="11"/>
        <v>1493018</v>
      </c>
      <c r="I98" s="56"/>
      <c r="J98" s="57" t="str">
        <f t="shared" si="12"/>
        <v>OFERTA CON PRECIO ARTIFICIALMENTE BAJO</v>
      </c>
      <c r="K98" s="58"/>
      <c r="L98" s="59">
        <f t="shared" si="13"/>
        <v>0</v>
      </c>
      <c r="M98" s="58"/>
      <c r="N98" s="59">
        <f t="shared" si="14"/>
        <v>0</v>
      </c>
      <c r="O98" s="58"/>
      <c r="P98" s="59">
        <f t="shared" si="8"/>
        <v>0</v>
      </c>
      <c r="Q98" s="58"/>
      <c r="R98" s="59">
        <f t="shared" si="9"/>
        <v>0</v>
      </c>
      <c r="S98" s="60">
        <f t="shared" si="15"/>
        <v>0</v>
      </c>
    </row>
    <row r="99" spans="1:19" s="53" customFormat="1" ht="44.25" customHeight="1" x14ac:dyDescent="0.25">
      <c r="A99" s="64"/>
      <c r="B99" s="65"/>
      <c r="C99" s="26">
        <v>21</v>
      </c>
      <c r="D99" s="73"/>
      <c r="E99" s="47" t="s">
        <v>100</v>
      </c>
      <c r="F99" s="61">
        <v>2743425</v>
      </c>
      <c r="G99" s="54">
        <f t="shared" si="10"/>
        <v>-1</v>
      </c>
      <c r="H99" s="55">
        <f t="shared" si="11"/>
        <v>2194740</v>
      </c>
      <c r="I99" s="56"/>
      <c r="J99" s="57" t="str">
        <f t="shared" si="12"/>
        <v>OFERTA CON PRECIO ARTIFICIALMENTE BAJO</v>
      </c>
      <c r="K99" s="58"/>
      <c r="L99" s="59">
        <f t="shared" si="13"/>
        <v>0</v>
      </c>
      <c r="M99" s="58"/>
      <c r="N99" s="59">
        <f t="shared" si="14"/>
        <v>0</v>
      </c>
      <c r="O99" s="58"/>
      <c r="P99" s="59">
        <f t="shared" si="8"/>
        <v>0</v>
      </c>
      <c r="Q99" s="58"/>
      <c r="R99" s="59">
        <f t="shared" si="9"/>
        <v>0</v>
      </c>
      <c r="S99" s="60">
        <f t="shared" si="15"/>
        <v>0</v>
      </c>
    </row>
    <row r="100" spans="1:19" s="53" customFormat="1" ht="32.25" customHeight="1" x14ac:dyDescent="0.25">
      <c r="A100" s="64"/>
      <c r="B100" s="65"/>
      <c r="C100" s="26">
        <v>22</v>
      </c>
      <c r="D100" s="73"/>
      <c r="E100" s="47" t="s">
        <v>101</v>
      </c>
      <c r="F100" s="61">
        <v>6963714</v>
      </c>
      <c r="G100" s="54">
        <f t="shared" si="10"/>
        <v>-1</v>
      </c>
      <c r="H100" s="55">
        <f t="shared" si="11"/>
        <v>5570971</v>
      </c>
      <c r="I100" s="56"/>
      <c r="J100" s="57" t="str">
        <f t="shared" si="12"/>
        <v>OFERTA CON PRECIO ARTIFICIALMENTE BAJO</v>
      </c>
      <c r="K100" s="58"/>
      <c r="L100" s="59">
        <f t="shared" si="13"/>
        <v>0</v>
      </c>
      <c r="M100" s="58"/>
      <c r="N100" s="59">
        <f t="shared" si="14"/>
        <v>0</v>
      </c>
      <c r="O100" s="58"/>
      <c r="P100" s="59">
        <f t="shared" si="8"/>
        <v>0</v>
      </c>
      <c r="Q100" s="58"/>
      <c r="R100" s="59">
        <f t="shared" si="9"/>
        <v>0</v>
      </c>
      <c r="S100" s="60">
        <f t="shared" si="15"/>
        <v>0</v>
      </c>
    </row>
    <row r="101" spans="1:19" s="53" customFormat="1" ht="55.5" customHeight="1" x14ac:dyDescent="0.25">
      <c r="A101" s="64"/>
      <c r="B101" s="65"/>
      <c r="C101" s="26">
        <v>23</v>
      </c>
      <c r="D101" s="73"/>
      <c r="E101" s="47" t="s">
        <v>102</v>
      </c>
      <c r="F101" s="61">
        <v>1302155</v>
      </c>
      <c r="G101" s="54">
        <f t="shared" si="10"/>
        <v>-1</v>
      </c>
      <c r="H101" s="55">
        <f t="shared" si="11"/>
        <v>1041724</v>
      </c>
      <c r="I101" s="56"/>
      <c r="J101" s="57" t="str">
        <f t="shared" si="12"/>
        <v>OFERTA CON PRECIO ARTIFICIALMENTE BAJO</v>
      </c>
      <c r="K101" s="58"/>
      <c r="L101" s="59">
        <f t="shared" si="13"/>
        <v>0</v>
      </c>
      <c r="M101" s="58"/>
      <c r="N101" s="59">
        <f t="shared" si="14"/>
        <v>0</v>
      </c>
      <c r="O101" s="58"/>
      <c r="P101" s="59">
        <f t="shared" si="8"/>
        <v>0</v>
      </c>
      <c r="Q101" s="58"/>
      <c r="R101" s="59">
        <f t="shared" si="9"/>
        <v>0</v>
      </c>
      <c r="S101" s="60">
        <f t="shared" si="15"/>
        <v>0</v>
      </c>
    </row>
    <row r="102" spans="1:19" s="53" customFormat="1" ht="30" customHeight="1" x14ac:dyDescent="0.25">
      <c r="A102" s="64"/>
      <c r="B102" s="65"/>
      <c r="C102" s="26">
        <v>24</v>
      </c>
      <c r="D102" s="73"/>
      <c r="E102" s="47" t="s">
        <v>103</v>
      </c>
      <c r="F102" s="61">
        <v>1866272</v>
      </c>
      <c r="G102" s="54">
        <f t="shared" si="10"/>
        <v>-1</v>
      </c>
      <c r="H102" s="55">
        <f t="shared" si="11"/>
        <v>1493018</v>
      </c>
      <c r="I102" s="56"/>
      <c r="J102" s="57" t="str">
        <f t="shared" si="12"/>
        <v>OFERTA CON PRECIO ARTIFICIALMENTE BAJO</v>
      </c>
      <c r="K102" s="58"/>
      <c r="L102" s="59">
        <f t="shared" si="13"/>
        <v>0</v>
      </c>
      <c r="M102" s="58"/>
      <c r="N102" s="59">
        <f t="shared" si="14"/>
        <v>0</v>
      </c>
      <c r="O102" s="58"/>
      <c r="P102" s="59">
        <f t="shared" si="8"/>
        <v>0</v>
      </c>
      <c r="Q102" s="58"/>
      <c r="R102" s="59">
        <f t="shared" si="9"/>
        <v>0</v>
      </c>
      <c r="S102" s="60">
        <f t="shared" si="15"/>
        <v>0</v>
      </c>
    </row>
    <row r="103" spans="1:19" s="53" customFormat="1" ht="42.75" customHeight="1" x14ac:dyDescent="0.25">
      <c r="A103" s="64"/>
      <c r="B103" s="65"/>
      <c r="C103" s="26">
        <v>25</v>
      </c>
      <c r="D103" s="73"/>
      <c r="E103" s="47" t="s">
        <v>104</v>
      </c>
      <c r="F103" s="61">
        <v>1866272</v>
      </c>
      <c r="G103" s="54">
        <f t="shared" si="10"/>
        <v>-1</v>
      </c>
      <c r="H103" s="55">
        <f t="shared" si="11"/>
        <v>1493018</v>
      </c>
      <c r="I103" s="56"/>
      <c r="J103" s="57" t="str">
        <f t="shared" si="12"/>
        <v>OFERTA CON PRECIO ARTIFICIALMENTE BAJO</v>
      </c>
      <c r="K103" s="58"/>
      <c r="L103" s="59">
        <f t="shared" si="13"/>
        <v>0</v>
      </c>
      <c r="M103" s="58"/>
      <c r="N103" s="59">
        <f t="shared" si="14"/>
        <v>0</v>
      </c>
      <c r="O103" s="58"/>
      <c r="P103" s="59">
        <f t="shared" si="8"/>
        <v>0</v>
      </c>
      <c r="Q103" s="58"/>
      <c r="R103" s="59">
        <f t="shared" si="9"/>
        <v>0</v>
      </c>
      <c r="S103" s="60">
        <f t="shared" si="15"/>
        <v>0</v>
      </c>
    </row>
    <row r="104" spans="1:19" s="53" customFormat="1" ht="69.75" customHeight="1" x14ac:dyDescent="0.25">
      <c r="A104" s="64"/>
      <c r="B104" s="65"/>
      <c r="C104" s="26">
        <v>26</v>
      </c>
      <c r="D104" s="73"/>
      <c r="E104" s="47" t="s">
        <v>105</v>
      </c>
      <c r="F104" s="61">
        <v>1866272</v>
      </c>
      <c r="G104" s="54">
        <f t="shared" si="10"/>
        <v>-1</v>
      </c>
      <c r="H104" s="55">
        <f t="shared" si="11"/>
        <v>1493018</v>
      </c>
      <c r="I104" s="56"/>
      <c r="J104" s="57" t="str">
        <f t="shared" si="12"/>
        <v>OFERTA CON PRECIO ARTIFICIALMENTE BAJO</v>
      </c>
      <c r="K104" s="58"/>
      <c r="L104" s="59">
        <f t="shared" si="13"/>
        <v>0</v>
      </c>
      <c r="M104" s="58"/>
      <c r="N104" s="59">
        <f t="shared" si="14"/>
        <v>0</v>
      </c>
      <c r="O104" s="58"/>
      <c r="P104" s="59">
        <f t="shared" si="8"/>
        <v>0</v>
      </c>
      <c r="Q104" s="58"/>
      <c r="R104" s="59">
        <f t="shared" si="9"/>
        <v>0</v>
      </c>
      <c r="S104" s="60">
        <f t="shared" si="15"/>
        <v>0</v>
      </c>
    </row>
    <row r="105" spans="1:19" s="53" customFormat="1" ht="93" customHeight="1" x14ac:dyDescent="0.25">
      <c r="A105" s="64"/>
      <c r="B105" s="65"/>
      <c r="C105" s="26">
        <v>27</v>
      </c>
      <c r="D105" s="73"/>
      <c r="E105" s="47" t="s">
        <v>106</v>
      </c>
      <c r="F105" s="61">
        <v>1866272</v>
      </c>
      <c r="G105" s="54">
        <f t="shared" si="10"/>
        <v>-1</v>
      </c>
      <c r="H105" s="55">
        <f t="shared" si="11"/>
        <v>1493018</v>
      </c>
      <c r="I105" s="56"/>
      <c r="J105" s="57" t="str">
        <f t="shared" si="12"/>
        <v>OFERTA CON PRECIO ARTIFICIALMENTE BAJO</v>
      </c>
      <c r="K105" s="58"/>
      <c r="L105" s="59">
        <f t="shared" si="13"/>
        <v>0</v>
      </c>
      <c r="M105" s="58"/>
      <c r="N105" s="59">
        <f t="shared" si="14"/>
        <v>0</v>
      </c>
      <c r="O105" s="58"/>
      <c r="P105" s="59">
        <f t="shared" si="8"/>
        <v>0</v>
      </c>
      <c r="Q105" s="58"/>
      <c r="R105" s="59">
        <f t="shared" si="9"/>
        <v>0</v>
      </c>
      <c r="S105" s="60">
        <f t="shared" si="15"/>
        <v>0</v>
      </c>
    </row>
    <row r="106" spans="1:19" s="53" customFormat="1" ht="94.5" customHeight="1" x14ac:dyDescent="0.25">
      <c r="A106" s="66"/>
      <c r="B106" s="67"/>
      <c r="C106" s="26">
        <v>28</v>
      </c>
      <c r="D106" s="74"/>
      <c r="E106" s="47" t="s">
        <v>107</v>
      </c>
      <c r="F106" s="61">
        <v>7289056</v>
      </c>
      <c r="G106" s="54">
        <f t="shared" si="10"/>
        <v>-1</v>
      </c>
      <c r="H106" s="55">
        <f t="shared" si="11"/>
        <v>5831245</v>
      </c>
      <c r="I106" s="56"/>
      <c r="J106" s="57" t="str">
        <f t="shared" si="12"/>
        <v>OFERTA CON PRECIO ARTIFICIALMENTE BAJO</v>
      </c>
      <c r="K106" s="58"/>
      <c r="L106" s="59">
        <f t="shared" si="13"/>
        <v>0</v>
      </c>
      <c r="M106" s="58"/>
      <c r="N106" s="59">
        <f t="shared" si="14"/>
        <v>0</v>
      </c>
      <c r="O106" s="58"/>
      <c r="P106" s="59">
        <f t="shared" si="8"/>
        <v>0</v>
      </c>
      <c r="Q106" s="58"/>
      <c r="R106" s="59">
        <f t="shared" si="9"/>
        <v>0</v>
      </c>
      <c r="S106" s="60">
        <f t="shared" si="15"/>
        <v>0</v>
      </c>
    </row>
    <row r="107" spans="1:19" s="53" customFormat="1" ht="28.5" customHeight="1" x14ac:dyDescent="0.25">
      <c r="A107" s="62"/>
      <c r="B107" s="63"/>
      <c r="C107" s="26">
        <v>1</v>
      </c>
      <c r="D107" s="72" t="s">
        <v>111</v>
      </c>
      <c r="E107" s="46" t="s">
        <v>81</v>
      </c>
      <c r="F107" s="61">
        <v>3007525</v>
      </c>
      <c r="G107" s="54">
        <f t="shared" si="10"/>
        <v>-1</v>
      </c>
      <c r="H107" s="55">
        <f t="shared" si="11"/>
        <v>2406020</v>
      </c>
      <c r="I107" s="56"/>
      <c r="J107" s="57" t="str">
        <f t="shared" si="12"/>
        <v>OFERTA CON PRECIO ARTIFICIALMENTE BAJO</v>
      </c>
      <c r="K107" s="58"/>
      <c r="L107" s="59">
        <f t="shared" si="13"/>
        <v>0</v>
      </c>
      <c r="M107" s="58"/>
      <c r="N107" s="59">
        <f t="shared" si="14"/>
        <v>0</v>
      </c>
      <c r="O107" s="58"/>
      <c r="P107" s="59">
        <f t="shared" si="8"/>
        <v>0</v>
      </c>
      <c r="Q107" s="58"/>
      <c r="R107" s="59">
        <f t="shared" si="9"/>
        <v>0</v>
      </c>
      <c r="S107" s="60">
        <f t="shared" si="15"/>
        <v>0</v>
      </c>
    </row>
    <row r="108" spans="1:19" s="53" customFormat="1" ht="42.75" customHeight="1" x14ac:dyDescent="0.25">
      <c r="A108" s="64"/>
      <c r="B108" s="65"/>
      <c r="C108" s="26">
        <v>2</v>
      </c>
      <c r="D108" s="73"/>
      <c r="E108" s="47" t="s">
        <v>82</v>
      </c>
      <c r="F108" s="61">
        <v>2213078</v>
      </c>
      <c r="G108" s="54">
        <f t="shared" si="10"/>
        <v>-1</v>
      </c>
      <c r="H108" s="55">
        <f t="shared" si="11"/>
        <v>1770462</v>
      </c>
      <c r="I108" s="56"/>
      <c r="J108" s="57" t="str">
        <f t="shared" si="12"/>
        <v>OFERTA CON PRECIO ARTIFICIALMENTE BAJO</v>
      </c>
      <c r="K108" s="58"/>
      <c r="L108" s="59">
        <f t="shared" si="13"/>
        <v>0</v>
      </c>
      <c r="M108" s="58"/>
      <c r="N108" s="59">
        <f t="shared" si="14"/>
        <v>0</v>
      </c>
      <c r="O108" s="58"/>
      <c r="P108" s="59">
        <f t="shared" si="8"/>
        <v>0</v>
      </c>
      <c r="Q108" s="58"/>
      <c r="R108" s="59">
        <f t="shared" si="9"/>
        <v>0</v>
      </c>
      <c r="S108" s="60">
        <f t="shared" si="15"/>
        <v>0</v>
      </c>
    </row>
    <row r="109" spans="1:19" s="53" customFormat="1" ht="30" customHeight="1" x14ac:dyDescent="0.25">
      <c r="A109" s="64"/>
      <c r="B109" s="65"/>
      <c r="C109" s="26">
        <v>3</v>
      </c>
      <c r="D109" s="73"/>
      <c r="E109" s="47" t="s">
        <v>83</v>
      </c>
      <c r="F109" s="61">
        <v>1941962</v>
      </c>
      <c r="G109" s="54">
        <f t="shared" si="10"/>
        <v>-1</v>
      </c>
      <c r="H109" s="55">
        <f t="shared" si="11"/>
        <v>1553570</v>
      </c>
      <c r="I109" s="56"/>
      <c r="J109" s="57" t="str">
        <f t="shared" si="12"/>
        <v>OFERTA CON PRECIO ARTIFICIALMENTE BAJO</v>
      </c>
      <c r="K109" s="58"/>
      <c r="L109" s="59">
        <f t="shared" si="13"/>
        <v>0</v>
      </c>
      <c r="M109" s="58"/>
      <c r="N109" s="59">
        <f t="shared" si="14"/>
        <v>0</v>
      </c>
      <c r="O109" s="58"/>
      <c r="P109" s="59">
        <f t="shared" si="8"/>
        <v>0</v>
      </c>
      <c r="Q109" s="58"/>
      <c r="R109" s="59">
        <f t="shared" si="9"/>
        <v>0</v>
      </c>
      <c r="S109" s="60">
        <f t="shared" si="15"/>
        <v>0</v>
      </c>
    </row>
    <row r="110" spans="1:19" s="53" customFormat="1" ht="23.25" customHeight="1" x14ac:dyDescent="0.25">
      <c r="A110" s="64"/>
      <c r="B110" s="65"/>
      <c r="C110" s="26">
        <v>4</v>
      </c>
      <c r="D110" s="73"/>
      <c r="E110" s="47" t="s">
        <v>84</v>
      </c>
      <c r="F110" s="61">
        <v>2499125</v>
      </c>
      <c r="G110" s="54">
        <f t="shared" si="10"/>
        <v>-1</v>
      </c>
      <c r="H110" s="55">
        <f t="shared" si="11"/>
        <v>1999300</v>
      </c>
      <c r="I110" s="56"/>
      <c r="J110" s="57" t="str">
        <f t="shared" si="12"/>
        <v>OFERTA CON PRECIO ARTIFICIALMENTE BAJO</v>
      </c>
      <c r="K110" s="58"/>
      <c r="L110" s="59">
        <f t="shared" si="13"/>
        <v>0</v>
      </c>
      <c r="M110" s="58"/>
      <c r="N110" s="59">
        <f t="shared" si="14"/>
        <v>0</v>
      </c>
      <c r="O110" s="58"/>
      <c r="P110" s="59">
        <f t="shared" si="8"/>
        <v>0</v>
      </c>
      <c r="Q110" s="58"/>
      <c r="R110" s="59">
        <f t="shared" si="9"/>
        <v>0</v>
      </c>
      <c r="S110" s="60">
        <f t="shared" si="15"/>
        <v>0</v>
      </c>
    </row>
    <row r="111" spans="1:19" s="53" customFormat="1" ht="26.25" customHeight="1" x14ac:dyDescent="0.25">
      <c r="A111" s="64"/>
      <c r="B111" s="65"/>
      <c r="C111" s="26">
        <v>5</v>
      </c>
      <c r="D111" s="73"/>
      <c r="E111" s="47" t="s">
        <v>85</v>
      </c>
      <c r="F111" s="61">
        <v>2499125</v>
      </c>
      <c r="G111" s="54">
        <f t="shared" si="10"/>
        <v>-1</v>
      </c>
      <c r="H111" s="55">
        <f t="shared" si="11"/>
        <v>1999300</v>
      </c>
      <c r="I111" s="56"/>
      <c r="J111" s="57" t="str">
        <f t="shared" si="12"/>
        <v>OFERTA CON PRECIO ARTIFICIALMENTE BAJO</v>
      </c>
      <c r="K111" s="58"/>
      <c r="L111" s="59">
        <f t="shared" si="13"/>
        <v>0</v>
      </c>
      <c r="M111" s="58"/>
      <c r="N111" s="59">
        <f t="shared" si="14"/>
        <v>0</v>
      </c>
      <c r="O111" s="58"/>
      <c r="P111" s="59">
        <f t="shared" si="8"/>
        <v>0</v>
      </c>
      <c r="Q111" s="58"/>
      <c r="R111" s="59">
        <f t="shared" si="9"/>
        <v>0</v>
      </c>
      <c r="S111" s="60">
        <f t="shared" si="15"/>
        <v>0</v>
      </c>
    </row>
    <row r="112" spans="1:19" s="53" customFormat="1" ht="54.75" customHeight="1" x14ac:dyDescent="0.25">
      <c r="A112" s="64"/>
      <c r="B112" s="65"/>
      <c r="C112" s="26">
        <v>6</v>
      </c>
      <c r="D112" s="73"/>
      <c r="E112" s="47" t="s">
        <v>86</v>
      </c>
      <c r="F112" s="61">
        <v>3007525</v>
      </c>
      <c r="G112" s="54">
        <f t="shared" si="10"/>
        <v>-1</v>
      </c>
      <c r="H112" s="55">
        <f t="shared" si="11"/>
        <v>2406020</v>
      </c>
      <c r="I112" s="56"/>
      <c r="J112" s="57" t="str">
        <f t="shared" si="12"/>
        <v>OFERTA CON PRECIO ARTIFICIALMENTE BAJO</v>
      </c>
      <c r="K112" s="58"/>
      <c r="L112" s="59">
        <f t="shared" si="13"/>
        <v>0</v>
      </c>
      <c r="M112" s="58"/>
      <c r="N112" s="59">
        <f t="shared" si="14"/>
        <v>0</v>
      </c>
      <c r="O112" s="58"/>
      <c r="P112" s="59">
        <f t="shared" si="8"/>
        <v>0</v>
      </c>
      <c r="Q112" s="58"/>
      <c r="R112" s="59">
        <f t="shared" si="9"/>
        <v>0</v>
      </c>
      <c r="S112" s="60">
        <f t="shared" si="15"/>
        <v>0</v>
      </c>
    </row>
    <row r="113" spans="1:19" s="53" customFormat="1" ht="82.5" customHeight="1" x14ac:dyDescent="0.25">
      <c r="A113" s="64"/>
      <c r="B113" s="65"/>
      <c r="C113" s="26">
        <v>7</v>
      </c>
      <c r="D113" s="73"/>
      <c r="E113" s="47" t="s">
        <v>87</v>
      </c>
      <c r="F113" s="61">
        <v>15949520</v>
      </c>
      <c r="G113" s="54">
        <f t="shared" si="10"/>
        <v>-1</v>
      </c>
      <c r="H113" s="55">
        <f t="shared" si="11"/>
        <v>12759616</v>
      </c>
      <c r="I113" s="56"/>
      <c r="J113" s="57" t="str">
        <f t="shared" si="12"/>
        <v>OFERTA CON PRECIO ARTIFICIALMENTE BAJO</v>
      </c>
      <c r="K113" s="58"/>
      <c r="L113" s="59">
        <f t="shared" si="13"/>
        <v>0</v>
      </c>
      <c r="M113" s="58"/>
      <c r="N113" s="59">
        <f t="shared" si="14"/>
        <v>0</v>
      </c>
      <c r="O113" s="58"/>
      <c r="P113" s="59">
        <f t="shared" si="8"/>
        <v>0</v>
      </c>
      <c r="Q113" s="58"/>
      <c r="R113" s="59">
        <f t="shared" si="9"/>
        <v>0</v>
      </c>
      <c r="S113" s="60">
        <f t="shared" si="15"/>
        <v>0</v>
      </c>
    </row>
    <row r="114" spans="1:19" s="53" customFormat="1" ht="31.5" customHeight="1" x14ac:dyDescent="0.25">
      <c r="A114" s="64"/>
      <c r="B114" s="65"/>
      <c r="C114" s="26">
        <v>8</v>
      </c>
      <c r="D114" s="73"/>
      <c r="E114" s="47" t="s">
        <v>88</v>
      </c>
      <c r="F114" s="61">
        <v>1941962</v>
      </c>
      <c r="G114" s="54">
        <f t="shared" si="10"/>
        <v>-1</v>
      </c>
      <c r="H114" s="55">
        <f t="shared" si="11"/>
        <v>1553570</v>
      </c>
      <c r="I114" s="56"/>
      <c r="J114" s="57" t="str">
        <f t="shared" si="12"/>
        <v>OFERTA CON PRECIO ARTIFICIALMENTE BAJO</v>
      </c>
      <c r="K114" s="58"/>
      <c r="L114" s="59">
        <f t="shared" si="13"/>
        <v>0</v>
      </c>
      <c r="M114" s="58"/>
      <c r="N114" s="59">
        <f t="shared" si="14"/>
        <v>0</v>
      </c>
      <c r="O114" s="58"/>
      <c r="P114" s="59">
        <f t="shared" si="8"/>
        <v>0</v>
      </c>
      <c r="Q114" s="58"/>
      <c r="R114" s="59">
        <f t="shared" si="9"/>
        <v>0</v>
      </c>
      <c r="S114" s="60">
        <f t="shared" si="15"/>
        <v>0</v>
      </c>
    </row>
    <row r="115" spans="1:19" s="53" customFormat="1" ht="29.25" customHeight="1" x14ac:dyDescent="0.25">
      <c r="A115" s="64"/>
      <c r="B115" s="65"/>
      <c r="C115" s="26">
        <v>9</v>
      </c>
      <c r="D115" s="73"/>
      <c r="E115" s="47" t="s">
        <v>115</v>
      </c>
      <c r="F115" s="61">
        <v>3007525</v>
      </c>
      <c r="G115" s="54">
        <f t="shared" si="10"/>
        <v>-1</v>
      </c>
      <c r="H115" s="55">
        <f t="shared" si="11"/>
        <v>2406020</v>
      </c>
      <c r="I115" s="56"/>
      <c r="J115" s="57" t="str">
        <f t="shared" si="12"/>
        <v>OFERTA CON PRECIO ARTIFICIALMENTE BAJO</v>
      </c>
      <c r="K115" s="58"/>
      <c r="L115" s="59">
        <f t="shared" si="13"/>
        <v>0</v>
      </c>
      <c r="M115" s="58"/>
      <c r="N115" s="59">
        <f t="shared" si="14"/>
        <v>0</v>
      </c>
      <c r="O115" s="58"/>
      <c r="P115" s="59">
        <f t="shared" si="8"/>
        <v>0</v>
      </c>
      <c r="Q115" s="58"/>
      <c r="R115" s="59">
        <f t="shared" si="9"/>
        <v>0</v>
      </c>
      <c r="S115" s="60">
        <f t="shared" si="15"/>
        <v>0</v>
      </c>
    </row>
    <row r="116" spans="1:19" s="53" customFormat="1" ht="56.25" customHeight="1" x14ac:dyDescent="0.25">
      <c r="A116" s="64"/>
      <c r="B116" s="65"/>
      <c r="C116" s="26">
        <v>10</v>
      </c>
      <c r="D116" s="73"/>
      <c r="E116" s="47" t="s">
        <v>89</v>
      </c>
      <c r="F116" s="61">
        <v>12525306</v>
      </c>
      <c r="G116" s="54">
        <f t="shared" si="10"/>
        <v>-1</v>
      </c>
      <c r="H116" s="55">
        <f t="shared" si="11"/>
        <v>10020245</v>
      </c>
      <c r="I116" s="56"/>
      <c r="J116" s="57" t="str">
        <f t="shared" si="12"/>
        <v>OFERTA CON PRECIO ARTIFICIALMENTE BAJO</v>
      </c>
      <c r="K116" s="58"/>
      <c r="L116" s="59">
        <f t="shared" si="13"/>
        <v>0</v>
      </c>
      <c r="M116" s="58"/>
      <c r="N116" s="59">
        <f t="shared" si="14"/>
        <v>0</v>
      </c>
      <c r="O116" s="58"/>
      <c r="P116" s="59">
        <f t="shared" si="8"/>
        <v>0</v>
      </c>
      <c r="Q116" s="58"/>
      <c r="R116" s="59">
        <f t="shared" si="9"/>
        <v>0</v>
      </c>
      <c r="S116" s="60">
        <f t="shared" si="15"/>
        <v>0</v>
      </c>
    </row>
    <row r="117" spans="1:19" s="53" customFormat="1" ht="29.25" customHeight="1" x14ac:dyDescent="0.25">
      <c r="A117" s="64"/>
      <c r="B117" s="65"/>
      <c r="C117" s="26">
        <v>11</v>
      </c>
      <c r="D117" s="73"/>
      <c r="E117" s="47" t="s">
        <v>90</v>
      </c>
      <c r="F117" s="61">
        <v>2213078</v>
      </c>
      <c r="G117" s="54">
        <f t="shared" si="10"/>
        <v>-1</v>
      </c>
      <c r="H117" s="55">
        <f t="shared" si="11"/>
        <v>1770462</v>
      </c>
      <c r="I117" s="56"/>
      <c r="J117" s="57" t="str">
        <f t="shared" si="12"/>
        <v>OFERTA CON PRECIO ARTIFICIALMENTE BAJO</v>
      </c>
      <c r="K117" s="58"/>
      <c r="L117" s="59">
        <f t="shared" si="13"/>
        <v>0</v>
      </c>
      <c r="M117" s="58"/>
      <c r="N117" s="59">
        <f t="shared" si="14"/>
        <v>0</v>
      </c>
      <c r="O117" s="58"/>
      <c r="P117" s="59">
        <f t="shared" si="8"/>
        <v>0</v>
      </c>
      <c r="Q117" s="58"/>
      <c r="R117" s="59">
        <f t="shared" si="9"/>
        <v>0</v>
      </c>
      <c r="S117" s="60">
        <f t="shared" si="15"/>
        <v>0</v>
      </c>
    </row>
    <row r="118" spans="1:19" s="53" customFormat="1" ht="30" customHeight="1" x14ac:dyDescent="0.25">
      <c r="A118" s="64"/>
      <c r="B118" s="65"/>
      <c r="C118" s="26">
        <v>12</v>
      </c>
      <c r="D118" s="73"/>
      <c r="E118" s="47" t="s">
        <v>91</v>
      </c>
      <c r="F118" s="61">
        <v>3102778</v>
      </c>
      <c r="G118" s="54">
        <f t="shared" si="10"/>
        <v>-1</v>
      </c>
      <c r="H118" s="55">
        <f t="shared" si="11"/>
        <v>2482222</v>
      </c>
      <c r="I118" s="56"/>
      <c r="J118" s="57" t="str">
        <f t="shared" si="12"/>
        <v>OFERTA CON PRECIO ARTIFICIALMENTE BAJO</v>
      </c>
      <c r="K118" s="58"/>
      <c r="L118" s="59">
        <f t="shared" si="13"/>
        <v>0</v>
      </c>
      <c r="M118" s="58"/>
      <c r="N118" s="59">
        <f t="shared" si="14"/>
        <v>0</v>
      </c>
      <c r="O118" s="58"/>
      <c r="P118" s="59">
        <f t="shared" si="8"/>
        <v>0</v>
      </c>
      <c r="Q118" s="58"/>
      <c r="R118" s="59">
        <f t="shared" si="9"/>
        <v>0</v>
      </c>
      <c r="S118" s="60">
        <f t="shared" si="15"/>
        <v>0</v>
      </c>
    </row>
    <row r="119" spans="1:19" s="53" customFormat="1" ht="29.25" customHeight="1" x14ac:dyDescent="0.25">
      <c r="A119" s="64"/>
      <c r="B119" s="65"/>
      <c r="C119" s="26">
        <v>13</v>
      </c>
      <c r="D119" s="73"/>
      <c r="E119" s="47" t="s">
        <v>92</v>
      </c>
      <c r="F119" s="61">
        <v>3007525</v>
      </c>
      <c r="G119" s="54">
        <f t="shared" si="10"/>
        <v>-1</v>
      </c>
      <c r="H119" s="55">
        <f t="shared" si="11"/>
        <v>2406020</v>
      </c>
      <c r="I119" s="56"/>
      <c r="J119" s="57" t="str">
        <f t="shared" si="12"/>
        <v>OFERTA CON PRECIO ARTIFICIALMENTE BAJO</v>
      </c>
      <c r="K119" s="58"/>
      <c r="L119" s="59">
        <f t="shared" si="13"/>
        <v>0</v>
      </c>
      <c r="M119" s="58"/>
      <c r="N119" s="59">
        <f t="shared" si="14"/>
        <v>0</v>
      </c>
      <c r="O119" s="58"/>
      <c r="P119" s="59">
        <f t="shared" si="8"/>
        <v>0</v>
      </c>
      <c r="Q119" s="58"/>
      <c r="R119" s="59">
        <f t="shared" si="9"/>
        <v>0</v>
      </c>
      <c r="S119" s="60">
        <f t="shared" si="15"/>
        <v>0</v>
      </c>
    </row>
    <row r="120" spans="1:19" s="53" customFormat="1" ht="30.75" customHeight="1" x14ac:dyDescent="0.25">
      <c r="A120" s="64"/>
      <c r="B120" s="65"/>
      <c r="C120" s="26">
        <v>14</v>
      </c>
      <c r="D120" s="73"/>
      <c r="E120" s="47" t="s">
        <v>93</v>
      </c>
      <c r="F120" s="61">
        <v>6599385</v>
      </c>
      <c r="G120" s="54">
        <f t="shared" si="10"/>
        <v>-1</v>
      </c>
      <c r="H120" s="55">
        <f t="shared" si="11"/>
        <v>5279508</v>
      </c>
      <c r="I120" s="56"/>
      <c r="J120" s="57" t="str">
        <f t="shared" si="12"/>
        <v>OFERTA CON PRECIO ARTIFICIALMENTE BAJO</v>
      </c>
      <c r="K120" s="58"/>
      <c r="L120" s="59">
        <f t="shared" si="13"/>
        <v>0</v>
      </c>
      <c r="M120" s="58"/>
      <c r="N120" s="59">
        <f t="shared" si="14"/>
        <v>0</v>
      </c>
      <c r="O120" s="58"/>
      <c r="P120" s="59">
        <f t="shared" si="8"/>
        <v>0</v>
      </c>
      <c r="Q120" s="58"/>
      <c r="R120" s="59">
        <f t="shared" si="9"/>
        <v>0</v>
      </c>
      <c r="S120" s="60">
        <f t="shared" si="15"/>
        <v>0</v>
      </c>
    </row>
    <row r="121" spans="1:19" s="53" customFormat="1" ht="54.75" customHeight="1" x14ac:dyDescent="0.25">
      <c r="A121" s="64"/>
      <c r="B121" s="65"/>
      <c r="C121" s="26">
        <v>15</v>
      </c>
      <c r="D121" s="73"/>
      <c r="E121" s="47" t="s">
        <v>94</v>
      </c>
      <c r="F121" s="61">
        <v>3007525</v>
      </c>
      <c r="G121" s="54">
        <f t="shared" si="10"/>
        <v>-1</v>
      </c>
      <c r="H121" s="55">
        <f t="shared" si="11"/>
        <v>2406020</v>
      </c>
      <c r="I121" s="56"/>
      <c r="J121" s="57" t="str">
        <f t="shared" si="12"/>
        <v>OFERTA CON PRECIO ARTIFICIALMENTE BAJO</v>
      </c>
      <c r="K121" s="58"/>
      <c r="L121" s="59">
        <f t="shared" si="13"/>
        <v>0</v>
      </c>
      <c r="M121" s="58"/>
      <c r="N121" s="59">
        <f t="shared" si="14"/>
        <v>0</v>
      </c>
      <c r="O121" s="58"/>
      <c r="P121" s="59">
        <f t="shared" si="8"/>
        <v>0</v>
      </c>
      <c r="Q121" s="58"/>
      <c r="R121" s="59">
        <f t="shared" si="9"/>
        <v>0</v>
      </c>
      <c r="S121" s="60">
        <f t="shared" si="15"/>
        <v>0</v>
      </c>
    </row>
    <row r="122" spans="1:19" s="53" customFormat="1" ht="105.75" customHeight="1" x14ac:dyDescent="0.25">
      <c r="A122" s="64"/>
      <c r="B122" s="65"/>
      <c r="C122" s="26">
        <v>16</v>
      </c>
      <c r="D122" s="73"/>
      <c r="E122" s="47" t="s">
        <v>95</v>
      </c>
      <c r="F122" s="61">
        <v>15949520</v>
      </c>
      <c r="G122" s="54">
        <f t="shared" si="10"/>
        <v>-1</v>
      </c>
      <c r="H122" s="55">
        <f t="shared" si="11"/>
        <v>12759616</v>
      </c>
      <c r="I122" s="56"/>
      <c r="J122" s="57" t="str">
        <f t="shared" si="12"/>
        <v>OFERTA CON PRECIO ARTIFICIALMENTE BAJO</v>
      </c>
      <c r="K122" s="58"/>
      <c r="L122" s="59">
        <f t="shared" si="13"/>
        <v>0</v>
      </c>
      <c r="M122" s="58"/>
      <c r="N122" s="59">
        <f t="shared" si="14"/>
        <v>0</v>
      </c>
      <c r="O122" s="58"/>
      <c r="P122" s="59">
        <f t="shared" si="8"/>
        <v>0</v>
      </c>
      <c r="Q122" s="58"/>
      <c r="R122" s="59">
        <f t="shared" si="9"/>
        <v>0</v>
      </c>
      <c r="S122" s="60">
        <f t="shared" si="15"/>
        <v>0</v>
      </c>
    </row>
    <row r="123" spans="1:19" s="53" customFormat="1" ht="67.5" customHeight="1" x14ac:dyDescent="0.25">
      <c r="A123" s="64"/>
      <c r="B123" s="65"/>
      <c r="C123" s="26">
        <v>17</v>
      </c>
      <c r="D123" s="73"/>
      <c r="E123" s="47" t="s">
        <v>96</v>
      </c>
      <c r="F123" s="61">
        <v>3007525</v>
      </c>
      <c r="G123" s="54">
        <f t="shared" si="10"/>
        <v>-1</v>
      </c>
      <c r="H123" s="55">
        <f t="shared" si="11"/>
        <v>2406020</v>
      </c>
      <c r="I123" s="56"/>
      <c r="J123" s="57" t="str">
        <f t="shared" si="12"/>
        <v>OFERTA CON PRECIO ARTIFICIALMENTE BAJO</v>
      </c>
      <c r="K123" s="58"/>
      <c r="L123" s="59">
        <f t="shared" si="13"/>
        <v>0</v>
      </c>
      <c r="M123" s="58"/>
      <c r="N123" s="59">
        <f t="shared" si="14"/>
        <v>0</v>
      </c>
      <c r="O123" s="58"/>
      <c r="P123" s="59">
        <f t="shared" si="8"/>
        <v>0</v>
      </c>
      <c r="Q123" s="58"/>
      <c r="R123" s="59">
        <f t="shared" si="9"/>
        <v>0</v>
      </c>
      <c r="S123" s="60">
        <f t="shared" si="15"/>
        <v>0</v>
      </c>
    </row>
    <row r="124" spans="1:19" s="53" customFormat="1" ht="24.75" customHeight="1" x14ac:dyDescent="0.25">
      <c r="A124" s="64"/>
      <c r="B124" s="65"/>
      <c r="C124" s="26">
        <v>18</v>
      </c>
      <c r="D124" s="73"/>
      <c r="E124" s="47" t="s">
        <v>97</v>
      </c>
      <c r="F124" s="61">
        <v>3794757</v>
      </c>
      <c r="G124" s="54">
        <f t="shared" si="10"/>
        <v>-1</v>
      </c>
      <c r="H124" s="55">
        <f t="shared" si="11"/>
        <v>3035806</v>
      </c>
      <c r="I124" s="56"/>
      <c r="J124" s="57" t="str">
        <f t="shared" si="12"/>
        <v>OFERTA CON PRECIO ARTIFICIALMENTE BAJO</v>
      </c>
      <c r="K124" s="58"/>
      <c r="L124" s="59">
        <f t="shared" si="13"/>
        <v>0</v>
      </c>
      <c r="M124" s="58"/>
      <c r="N124" s="59">
        <f t="shared" si="14"/>
        <v>0</v>
      </c>
      <c r="O124" s="58"/>
      <c r="P124" s="59">
        <f t="shared" si="8"/>
        <v>0</v>
      </c>
      <c r="Q124" s="58"/>
      <c r="R124" s="59">
        <f t="shared" si="9"/>
        <v>0</v>
      </c>
      <c r="S124" s="60">
        <f t="shared" si="15"/>
        <v>0</v>
      </c>
    </row>
    <row r="125" spans="1:19" s="53" customFormat="1" ht="25.5" customHeight="1" x14ac:dyDescent="0.25">
      <c r="A125" s="64"/>
      <c r="B125" s="65"/>
      <c r="C125" s="26">
        <v>19</v>
      </c>
      <c r="D125" s="73"/>
      <c r="E125" s="47" t="s">
        <v>98</v>
      </c>
      <c r="F125" s="61">
        <v>2213078</v>
      </c>
      <c r="G125" s="54">
        <f t="shared" si="10"/>
        <v>-1</v>
      </c>
      <c r="H125" s="55">
        <f t="shared" si="11"/>
        <v>1770462</v>
      </c>
      <c r="I125" s="56"/>
      <c r="J125" s="57" t="str">
        <f t="shared" si="12"/>
        <v>OFERTA CON PRECIO ARTIFICIALMENTE BAJO</v>
      </c>
      <c r="K125" s="58"/>
      <c r="L125" s="59">
        <f t="shared" si="13"/>
        <v>0</v>
      </c>
      <c r="M125" s="58"/>
      <c r="N125" s="59">
        <f t="shared" si="14"/>
        <v>0</v>
      </c>
      <c r="O125" s="58"/>
      <c r="P125" s="59">
        <f t="shared" si="8"/>
        <v>0</v>
      </c>
      <c r="Q125" s="58"/>
      <c r="R125" s="59">
        <f t="shared" si="9"/>
        <v>0</v>
      </c>
      <c r="S125" s="60">
        <f t="shared" si="15"/>
        <v>0</v>
      </c>
    </row>
    <row r="126" spans="1:19" s="53" customFormat="1" ht="108" customHeight="1" x14ac:dyDescent="0.25">
      <c r="A126" s="64"/>
      <c r="B126" s="65"/>
      <c r="C126" s="26">
        <v>20</v>
      </c>
      <c r="D126" s="73"/>
      <c r="E126" s="47" t="s">
        <v>99</v>
      </c>
      <c r="F126" s="61">
        <v>2213078</v>
      </c>
      <c r="G126" s="54">
        <f t="shared" si="10"/>
        <v>-1</v>
      </c>
      <c r="H126" s="55">
        <f t="shared" si="11"/>
        <v>1770462</v>
      </c>
      <c r="I126" s="56"/>
      <c r="J126" s="57" t="str">
        <f t="shared" si="12"/>
        <v>OFERTA CON PRECIO ARTIFICIALMENTE BAJO</v>
      </c>
      <c r="K126" s="58"/>
      <c r="L126" s="59">
        <f t="shared" si="13"/>
        <v>0</v>
      </c>
      <c r="M126" s="58"/>
      <c r="N126" s="59">
        <f t="shared" si="14"/>
        <v>0</v>
      </c>
      <c r="O126" s="58"/>
      <c r="P126" s="59">
        <f t="shared" si="8"/>
        <v>0</v>
      </c>
      <c r="Q126" s="58"/>
      <c r="R126" s="59">
        <f t="shared" si="9"/>
        <v>0</v>
      </c>
      <c r="S126" s="60">
        <f t="shared" si="15"/>
        <v>0</v>
      </c>
    </row>
    <row r="127" spans="1:19" s="53" customFormat="1" ht="41.25" customHeight="1" x14ac:dyDescent="0.25">
      <c r="A127" s="64"/>
      <c r="B127" s="65"/>
      <c r="C127" s="26">
        <v>21</v>
      </c>
      <c r="D127" s="73"/>
      <c r="E127" s="47" t="s">
        <v>100</v>
      </c>
      <c r="F127" s="61">
        <v>3659147</v>
      </c>
      <c r="G127" s="54">
        <f t="shared" si="10"/>
        <v>-1</v>
      </c>
      <c r="H127" s="55">
        <f t="shared" si="11"/>
        <v>2927318</v>
      </c>
      <c r="I127" s="56"/>
      <c r="J127" s="57" t="str">
        <f t="shared" si="12"/>
        <v>OFERTA CON PRECIO ARTIFICIALMENTE BAJO</v>
      </c>
      <c r="K127" s="58"/>
      <c r="L127" s="59">
        <f t="shared" si="13"/>
        <v>0</v>
      </c>
      <c r="M127" s="58"/>
      <c r="N127" s="59">
        <f t="shared" si="14"/>
        <v>0</v>
      </c>
      <c r="O127" s="58"/>
      <c r="P127" s="59">
        <f t="shared" si="8"/>
        <v>0</v>
      </c>
      <c r="Q127" s="58"/>
      <c r="R127" s="59">
        <f t="shared" si="9"/>
        <v>0</v>
      </c>
      <c r="S127" s="60">
        <f t="shared" si="15"/>
        <v>0</v>
      </c>
    </row>
    <row r="128" spans="1:19" s="53" customFormat="1" ht="32.25" customHeight="1" x14ac:dyDescent="0.25">
      <c r="A128" s="64"/>
      <c r="B128" s="65"/>
      <c r="C128" s="26">
        <v>22</v>
      </c>
      <c r="D128" s="73"/>
      <c r="E128" s="47" t="s">
        <v>101</v>
      </c>
      <c r="F128" s="61">
        <v>8373147</v>
      </c>
      <c r="G128" s="54">
        <f t="shared" si="10"/>
        <v>-1</v>
      </c>
      <c r="H128" s="55">
        <f t="shared" si="11"/>
        <v>6698518</v>
      </c>
      <c r="I128" s="56"/>
      <c r="J128" s="57" t="str">
        <f t="shared" si="12"/>
        <v>OFERTA CON PRECIO ARTIFICIALMENTE BAJO</v>
      </c>
      <c r="K128" s="58"/>
      <c r="L128" s="59">
        <f t="shared" si="13"/>
        <v>0</v>
      </c>
      <c r="M128" s="58"/>
      <c r="N128" s="59">
        <f t="shared" si="14"/>
        <v>0</v>
      </c>
      <c r="O128" s="58"/>
      <c r="P128" s="59">
        <f t="shared" si="8"/>
        <v>0</v>
      </c>
      <c r="Q128" s="58"/>
      <c r="R128" s="59">
        <f t="shared" si="9"/>
        <v>0</v>
      </c>
      <c r="S128" s="60">
        <f t="shared" si="15"/>
        <v>0</v>
      </c>
    </row>
    <row r="129" spans="1:19" s="53" customFormat="1" ht="56.25" customHeight="1" x14ac:dyDescent="0.25">
      <c r="A129" s="64"/>
      <c r="B129" s="65"/>
      <c r="C129" s="26">
        <v>23</v>
      </c>
      <c r="D129" s="73"/>
      <c r="E129" s="47" t="s">
        <v>102</v>
      </c>
      <c r="F129" s="61">
        <v>1941962</v>
      </c>
      <c r="G129" s="54">
        <f t="shared" si="10"/>
        <v>-1</v>
      </c>
      <c r="H129" s="55">
        <f t="shared" si="11"/>
        <v>1553570</v>
      </c>
      <c r="I129" s="56"/>
      <c r="J129" s="57" t="str">
        <f t="shared" si="12"/>
        <v>OFERTA CON PRECIO ARTIFICIALMENTE BAJO</v>
      </c>
      <c r="K129" s="58"/>
      <c r="L129" s="59">
        <f t="shared" si="13"/>
        <v>0</v>
      </c>
      <c r="M129" s="58"/>
      <c r="N129" s="59">
        <f t="shared" si="14"/>
        <v>0</v>
      </c>
      <c r="O129" s="58"/>
      <c r="P129" s="59">
        <f t="shared" si="8"/>
        <v>0</v>
      </c>
      <c r="Q129" s="58"/>
      <c r="R129" s="59">
        <f t="shared" si="9"/>
        <v>0</v>
      </c>
      <c r="S129" s="60">
        <f t="shared" si="15"/>
        <v>0</v>
      </c>
    </row>
    <row r="130" spans="1:19" s="53" customFormat="1" ht="30.75" customHeight="1" x14ac:dyDescent="0.25">
      <c r="A130" s="64"/>
      <c r="B130" s="65"/>
      <c r="C130" s="26">
        <v>24</v>
      </c>
      <c r="D130" s="73"/>
      <c r="E130" s="47" t="s">
        <v>103</v>
      </c>
      <c r="F130" s="61">
        <v>2213078</v>
      </c>
      <c r="G130" s="54">
        <f t="shared" si="10"/>
        <v>-1</v>
      </c>
      <c r="H130" s="55">
        <f t="shared" si="11"/>
        <v>1770462</v>
      </c>
      <c r="I130" s="56"/>
      <c r="J130" s="57" t="str">
        <f t="shared" si="12"/>
        <v>OFERTA CON PRECIO ARTIFICIALMENTE BAJO</v>
      </c>
      <c r="K130" s="58"/>
      <c r="L130" s="59">
        <f t="shared" si="13"/>
        <v>0</v>
      </c>
      <c r="M130" s="58"/>
      <c r="N130" s="59">
        <f t="shared" si="14"/>
        <v>0</v>
      </c>
      <c r="O130" s="58"/>
      <c r="P130" s="59">
        <f t="shared" si="8"/>
        <v>0</v>
      </c>
      <c r="Q130" s="58"/>
      <c r="R130" s="59">
        <f t="shared" si="9"/>
        <v>0</v>
      </c>
      <c r="S130" s="60">
        <f t="shared" si="15"/>
        <v>0</v>
      </c>
    </row>
    <row r="131" spans="1:19" s="53" customFormat="1" ht="44.25" customHeight="1" x14ac:dyDescent="0.25">
      <c r="A131" s="64"/>
      <c r="B131" s="65"/>
      <c r="C131" s="26">
        <v>25</v>
      </c>
      <c r="D131" s="73"/>
      <c r="E131" s="47" t="s">
        <v>104</v>
      </c>
      <c r="F131" s="61">
        <v>2213078</v>
      </c>
      <c r="G131" s="54">
        <f t="shared" si="10"/>
        <v>-1</v>
      </c>
      <c r="H131" s="55">
        <f t="shared" si="11"/>
        <v>1770462</v>
      </c>
      <c r="I131" s="56"/>
      <c r="J131" s="57" t="str">
        <f t="shared" si="12"/>
        <v>OFERTA CON PRECIO ARTIFICIALMENTE BAJO</v>
      </c>
      <c r="K131" s="58"/>
      <c r="L131" s="59">
        <f t="shared" si="13"/>
        <v>0</v>
      </c>
      <c r="M131" s="58"/>
      <c r="N131" s="59">
        <f t="shared" si="14"/>
        <v>0</v>
      </c>
      <c r="O131" s="58"/>
      <c r="P131" s="59">
        <f t="shared" si="8"/>
        <v>0</v>
      </c>
      <c r="Q131" s="58"/>
      <c r="R131" s="59">
        <f t="shared" si="9"/>
        <v>0</v>
      </c>
      <c r="S131" s="60">
        <f t="shared" si="15"/>
        <v>0</v>
      </c>
    </row>
    <row r="132" spans="1:19" s="53" customFormat="1" ht="69.75" customHeight="1" x14ac:dyDescent="0.25">
      <c r="A132" s="64"/>
      <c r="B132" s="65"/>
      <c r="C132" s="26">
        <v>26</v>
      </c>
      <c r="D132" s="73"/>
      <c r="E132" s="47" t="s">
        <v>105</v>
      </c>
      <c r="F132" s="61">
        <v>2213078</v>
      </c>
      <c r="G132" s="54">
        <f t="shared" si="10"/>
        <v>-1</v>
      </c>
      <c r="H132" s="55">
        <f t="shared" si="11"/>
        <v>1770462</v>
      </c>
      <c r="I132" s="56"/>
      <c r="J132" s="57" t="str">
        <f t="shared" si="12"/>
        <v>OFERTA CON PRECIO ARTIFICIALMENTE BAJO</v>
      </c>
      <c r="K132" s="58"/>
      <c r="L132" s="59">
        <f t="shared" si="13"/>
        <v>0</v>
      </c>
      <c r="M132" s="58"/>
      <c r="N132" s="59">
        <f t="shared" si="14"/>
        <v>0</v>
      </c>
      <c r="O132" s="58"/>
      <c r="P132" s="59">
        <f t="shared" si="8"/>
        <v>0</v>
      </c>
      <c r="Q132" s="58"/>
      <c r="R132" s="59">
        <f t="shared" si="9"/>
        <v>0</v>
      </c>
      <c r="S132" s="60">
        <f t="shared" si="15"/>
        <v>0</v>
      </c>
    </row>
    <row r="133" spans="1:19" s="53" customFormat="1" ht="93" customHeight="1" x14ac:dyDescent="0.25">
      <c r="A133" s="64"/>
      <c r="B133" s="65"/>
      <c r="C133" s="26">
        <v>27</v>
      </c>
      <c r="D133" s="73"/>
      <c r="E133" s="47" t="s">
        <v>106</v>
      </c>
      <c r="F133" s="61">
        <v>2213078</v>
      </c>
      <c r="G133" s="54">
        <f t="shared" si="10"/>
        <v>-1</v>
      </c>
      <c r="H133" s="55">
        <f t="shared" si="11"/>
        <v>1770462</v>
      </c>
      <c r="I133" s="56"/>
      <c r="J133" s="57" t="str">
        <f t="shared" si="12"/>
        <v>OFERTA CON PRECIO ARTIFICIALMENTE BAJO</v>
      </c>
      <c r="K133" s="58"/>
      <c r="L133" s="59">
        <f t="shared" si="13"/>
        <v>0</v>
      </c>
      <c r="M133" s="58"/>
      <c r="N133" s="59">
        <f t="shared" si="14"/>
        <v>0</v>
      </c>
      <c r="O133" s="58"/>
      <c r="P133" s="59">
        <f t="shared" si="8"/>
        <v>0</v>
      </c>
      <c r="Q133" s="58"/>
      <c r="R133" s="59">
        <f t="shared" si="9"/>
        <v>0</v>
      </c>
      <c r="S133" s="60">
        <f t="shared" si="15"/>
        <v>0</v>
      </c>
    </row>
    <row r="134" spans="1:19" s="53" customFormat="1" ht="94.5" customHeight="1" x14ac:dyDescent="0.25">
      <c r="A134" s="66"/>
      <c r="B134" s="67"/>
      <c r="C134" s="26">
        <v>28</v>
      </c>
      <c r="D134" s="74"/>
      <c r="E134" s="47" t="s">
        <v>107</v>
      </c>
      <c r="F134" s="61">
        <v>11426004</v>
      </c>
      <c r="G134" s="54">
        <f t="shared" si="10"/>
        <v>-1</v>
      </c>
      <c r="H134" s="55">
        <f t="shared" si="11"/>
        <v>9140803</v>
      </c>
      <c r="I134" s="56"/>
      <c r="J134" s="57" t="str">
        <f t="shared" si="12"/>
        <v>OFERTA CON PRECIO ARTIFICIALMENTE BAJO</v>
      </c>
      <c r="K134" s="58"/>
      <c r="L134" s="59">
        <f t="shared" si="13"/>
        <v>0</v>
      </c>
      <c r="M134" s="58"/>
      <c r="N134" s="59">
        <f t="shared" si="14"/>
        <v>0</v>
      </c>
      <c r="O134" s="58"/>
      <c r="P134" s="59">
        <f t="shared" si="8"/>
        <v>0</v>
      </c>
      <c r="Q134" s="58"/>
      <c r="R134" s="59">
        <f t="shared" si="9"/>
        <v>0</v>
      </c>
      <c r="S134" s="60">
        <f t="shared" si="15"/>
        <v>0</v>
      </c>
    </row>
    <row r="135" spans="1:19" s="53" customFormat="1" ht="30.75" customHeight="1" x14ac:dyDescent="0.25">
      <c r="A135" s="110"/>
      <c r="B135" s="111"/>
      <c r="C135" s="26">
        <v>1</v>
      </c>
      <c r="D135" s="72" t="s">
        <v>113</v>
      </c>
      <c r="E135" s="46" t="s">
        <v>81</v>
      </c>
      <c r="F135" s="61">
        <v>3417184</v>
      </c>
      <c r="G135" s="54">
        <f t="shared" si="10"/>
        <v>-1</v>
      </c>
      <c r="H135" s="55">
        <f t="shared" si="11"/>
        <v>2733747</v>
      </c>
      <c r="I135" s="56"/>
      <c r="J135" s="57" t="str">
        <f t="shared" si="12"/>
        <v>OFERTA CON PRECIO ARTIFICIALMENTE BAJO</v>
      </c>
      <c r="K135" s="58"/>
      <c r="L135" s="59">
        <f t="shared" si="13"/>
        <v>0</v>
      </c>
      <c r="M135" s="58"/>
      <c r="N135" s="59">
        <f t="shared" si="14"/>
        <v>0</v>
      </c>
      <c r="O135" s="58"/>
      <c r="P135" s="59">
        <f t="shared" si="8"/>
        <v>0</v>
      </c>
      <c r="Q135" s="58"/>
      <c r="R135" s="59">
        <f t="shared" si="9"/>
        <v>0</v>
      </c>
      <c r="S135" s="60">
        <f t="shared" si="15"/>
        <v>0</v>
      </c>
    </row>
    <row r="136" spans="1:19" s="53" customFormat="1" ht="43.5" customHeight="1" x14ac:dyDescent="0.25">
      <c r="A136" s="112"/>
      <c r="B136" s="69"/>
      <c r="C136" s="26">
        <v>2</v>
      </c>
      <c r="D136" s="73"/>
      <c r="E136" s="47" t="s">
        <v>82</v>
      </c>
      <c r="F136" s="61">
        <v>2846445</v>
      </c>
      <c r="G136" s="54">
        <f t="shared" si="10"/>
        <v>-1</v>
      </c>
      <c r="H136" s="55">
        <f t="shared" si="11"/>
        <v>2277156</v>
      </c>
      <c r="I136" s="56"/>
      <c r="J136" s="57" t="str">
        <f t="shared" si="12"/>
        <v>OFERTA CON PRECIO ARTIFICIALMENTE BAJO</v>
      </c>
      <c r="K136" s="58"/>
      <c r="L136" s="59">
        <f t="shared" si="13"/>
        <v>0</v>
      </c>
      <c r="M136" s="58"/>
      <c r="N136" s="59">
        <f t="shared" si="14"/>
        <v>0</v>
      </c>
      <c r="O136" s="58"/>
      <c r="P136" s="59">
        <f t="shared" si="8"/>
        <v>0</v>
      </c>
      <c r="Q136" s="58"/>
      <c r="R136" s="59">
        <f t="shared" si="9"/>
        <v>0</v>
      </c>
      <c r="S136" s="60">
        <f t="shared" si="15"/>
        <v>0</v>
      </c>
    </row>
    <row r="137" spans="1:19" s="53" customFormat="1" ht="30" customHeight="1" x14ac:dyDescent="0.25">
      <c r="A137" s="112"/>
      <c r="B137" s="69"/>
      <c r="C137" s="26">
        <v>3</v>
      </c>
      <c r="D137" s="73"/>
      <c r="E137" s="47" t="s">
        <v>83</v>
      </c>
      <c r="F137" s="61">
        <v>2395966</v>
      </c>
      <c r="G137" s="54">
        <f t="shared" si="10"/>
        <v>-1</v>
      </c>
      <c r="H137" s="55">
        <f t="shared" si="11"/>
        <v>1916773</v>
      </c>
      <c r="I137" s="56"/>
      <c r="J137" s="57" t="str">
        <f t="shared" si="12"/>
        <v>OFERTA CON PRECIO ARTIFICIALMENTE BAJO</v>
      </c>
      <c r="K137" s="58"/>
      <c r="L137" s="59">
        <f t="shared" si="13"/>
        <v>0</v>
      </c>
      <c r="M137" s="58"/>
      <c r="N137" s="59">
        <f t="shared" si="14"/>
        <v>0</v>
      </c>
      <c r="O137" s="58"/>
      <c r="P137" s="59">
        <f t="shared" si="8"/>
        <v>0</v>
      </c>
      <c r="Q137" s="58"/>
      <c r="R137" s="59">
        <f t="shared" si="9"/>
        <v>0</v>
      </c>
      <c r="S137" s="60">
        <f t="shared" si="15"/>
        <v>0</v>
      </c>
    </row>
    <row r="138" spans="1:19" s="53" customFormat="1" ht="25.5" customHeight="1" x14ac:dyDescent="0.25">
      <c r="A138" s="112"/>
      <c r="B138" s="69"/>
      <c r="C138" s="26">
        <v>4</v>
      </c>
      <c r="D138" s="73"/>
      <c r="E138" s="47" t="s">
        <v>84</v>
      </c>
      <c r="F138" s="61">
        <v>2816376</v>
      </c>
      <c r="G138" s="54">
        <f t="shared" si="10"/>
        <v>-1</v>
      </c>
      <c r="H138" s="55">
        <f t="shared" si="11"/>
        <v>2253101</v>
      </c>
      <c r="I138" s="56"/>
      <c r="J138" s="57" t="str">
        <f t="shared" si="12"/>
        <v>OFERTA CON PRECIO ARTIFICIALMENTE BAJO</v>
      </c>
      <c r="K138" s="58"/>
      <c r="L138" s="59">
        <f t="shared" si="13"/>
        <v>0</v>
      </c>
      <c r="M138" s="58"/>
      <c r="N138" s="59">
        <f t="shared" si="14"/>
        <v>0</v>
      </c>
      <c r="O138" s="58"/>
      <c r="P138" s="59">
        <f t="shared" si="8"/>
        <v>0</v>
      </c>
      <c r="Q138" s="58"/>
      <c r="R138" s="59">
        <f t="shared" si="9"/>
        <v>0</v>
      </c>
      <c r="S138" s="60">
        <f t="shared" si="15"/>
        <v>0</v>
      </c>
    </row>
    <row r="139" spans="1:19" s="53" customFormat="1" ht="25.5" customHeight="1" x14ac:dyDescent="0.25">
      <c r="A139" s="112"/>
      <c r="B139" s="69"/>
      <c r="C139" s="26">
        <v>5</v>
      </c>
      <c r="D139" s="73"/>
      <c r="E139" s="47" t="s">
        <v>85</v>
      </c>
      <c r="F139" s="61">
        <v>2816376</v>
      </c>
      <c r="G139" s="54">
        <f t="shared" si="10"/>
        <v>-1</v>
      </c>
      <c r="H139" s="55">
        <f t="shared" si="11"/>
        <v>2253101</v>
      </c>
      <c r="I139" s="56"/>
      <c r="J139" s="57" t="str">
        <f t="shared" si="12"/>
        <v>OFERTA CON PRECIO ARTIFICIALMENTE BAJO</v>
      </c>
      <c r="K139" s="58"/>
      <c r="L139" s="59">
        <f t="shared" si="13"/>
        <v>0</v>
      </c>
      <c r="M139" s="58"/>
      <c r="N139" s="59">
        <f t="shared" si="14"/>
        <v>0</v>
      </c>
      <c r="O139" s="58"/>
      <c r="P139" s="59">
        <f t="shared" si="8"/>
        <v>0</v>
      </c>
      <c r="Q139" s="58"/>
      <c r="R139" s="59">
        <f t="shared" si="9"/>
        <v>0</v>
      </c>
      <c r="S139" s="60">
        <f t="shared" si="15"/>
        <v>0</v>
      </c>
    </row>
    <row r="140" spans="1:19" s="53" customFormat="1" ht="57.75" customHeight="1" x14ac:dyDescent="0.25">
      <c r="A140" s="112"/>
      <c r="B140" s="69"/>
      <c r="C140" s="26">
        <v>6</v>
      </c>
      <c r="D140" s="73"/>
      <c r="E140" s="47" t="s">
        <v>86</v>
      </c>
      <c r="F140" s="61">
        <v>3417184</v>
      </c>
      <c r="G140" s="54">
        <f t="shared" si="10"/>
        <v>-1</v>
      </c>
      <c r="H140" s="55">
        <f t="shared" si="11"/>
        <v>2733747</v>
      </c>
      <c r="I140" s="56"/>
      <c r="J140" s="57" t="str">
        <f t="shared" si="12"/>
        <v>OFERTA CON PRECIO ARTIFICIALMENTE BAJO</v>
      </c>
      <c r="K140" s="58"/>
      <c r="L140" s="59">
        <f t="shared" si="13"/>
        <v>0</v>
      </c>
      <c r="M140" s="58"/>
      <c r="N140" s="59">
        <f t="shared" si="14"/>
        <v>0</v>
      </c>
      <c r="O140" s="58"/>
      <c r="P140" s="59">
        <f t="shared" si="8"/>
        <v>0</v>
      </c>
      <c r="Q140" s="58"/>
      <c r="R140" s="59">
        <f t="shared" si="9"/>
        <v>0</v>
      </c>
      <c r="S140" s="60">
        <f t="shared" si="15"/>
        <v>0</v>
      </c>
    </row>
    <row r="141" spans="1:19" s="53" customFormat="1" ht="84" customHeight="1" x14ac:dyDescent="0.25">
      <c r="A141" s="112"/>
      <c r="B141" s="69"/>
      <c r="C141" s="26">
        <v>7</v>
      </c>
      <c r="D141" s="73"/>
      <c r="E141" s="47" t="s">
        <v>87</v>
      </c>
      <c r="F141" s="61">
        <v>18516495</v>
      </c>
      <c r="G141" s="54">
        <f t="shared" si="10"/>
        <v>-1</v>
      </c>
      <c r="H141" s="55">
        <f t="shared" si="11"/>
        <v>14813196</v>
      </c>
      <c r="I141" s="56"/>
      <c r="J141" s="57" t="str">
        <f t="shared" si="12"/>
        <v>OFERTA CON PRECIO ARTIFICIALMENTE BAJO</v>
      </c>
      <c r="K141" s="58"/>
      <c r="L141" s="59">
        <f t="shared" si="13"/>
        <v>0</v>
      </c>
      <c r="M141" s="58"/>
      <c r="N141" s="59">
        <f t="shared" si="14"/>
        <v>0</v>
      </c>
      <c r="O141" s="58"/>
      <c r="P141" s="59">
        <f t="shared" si="8"/>
        <v>0</v>
      </c>
      <c r="Q141" s="58"/>
      <c r="R141" s="59">
        <f t="shared" si="9"/>
        <v>0</v>
      </c>
      <c r="S141" s="60">
        <f t="shared" si="15"/>
        <v>0</v>
      </c>
    </row>
    <row r="142" spans="1:19" s="53" customFormat="1" ht="30.75" customHeight="1" x14ac:dyDescent="0.25">
      <c r="A142" s="112"/>
      <c r="B142" s="69"/>
      <c r="C142" s="26">
        <v>8</v>
      </c>
      <c r="D142" s="73"/>
      <c r="E142" s="47" t="s">
        <v>88</v>
      </c>
      <c r="F142" s="61">
        <v>2395966</v>
      </c>
      <c r="G142" s="54">
        <f t="shared" si="10"/>
        <v>-1</v>
      </c>
      <c r="H142" s="55">
        <f t="shared" si="11"/>
        <v>1916773</v>
      </c>
      <c r="I142" s="56"/>
      <c r="J142" s="57" t="str">
        <f t="shared" si="12"/>
        <v>OFERTA CON PRECIO ARTIFICIALMENTE BAJO</v>
      </c>
      <c r="K142" s="58"/>
      <c r="L142" s="59">
        <f t="shared" si="13"/>
        <v>0</v>
      </c>
      <c r="M142" s="58"/>
      <c r="N142" s="59">
        <f t="shared" si="14"/>
        <v>0</v>
      </c>
      <c r="O142" s="58"/>
      <c r="P142" s="59">
        <f t="shared" si="8"/>
        <v>0</v>
      </c>
      <c r="Q142" s="58"/>
      <c r="R142" s="59">
        <f t="shared" si="9"/>
        <v>0</v>
      </c>
      <c r="S142" s="60">
        <f t="shared" si="15"/>
        <v>0</v>
      </c>
    </row>
    <row r="143" spans="1:19" s="53" customFormat="1" ht="30" customHeight="1" x14ac:dyDescent="0.25">
      <c r="A143" s="112"/>
      <c r="B143" s="69"/>
      <c r="C143" s="26">
        <v>9</v>
      </c>
      <c r="D143" s="73"/>
      <c r="E143" s="47" t="s">
        <v>115</v>
      </c>
      <c r="F143" s="61">
        <v>3417184</v>
      </c>
      <c r="G143" s="54">
        <f t="shared" si="10"/>
        <v>-1</v>
      </c>
      <c r="H143" s="55">
        <f t="shared" si="11"/>
        <v>2733747</v>
      </c>
      <c r="I143" s="56"/>
      <c r="J143" s="57" t="str">
        <f t="shared" si="12"/>
        <v>OFERTA CON PRECIO ARTIFICIALMENTE BAJO</v>
      </c>
      <c r="K143" s="58"/>
      <c r="L143" s="59">
        <f t="shared" si="13"/>
        <v>0</v>
      </c>
      <c r="M143" s="58"/>
      <c r="N143" s="59">
        <f t="shared" si="14"/>
        <v>0</v>
      </c>
      <c r="O143" s="58"/>
      <c r="P143" s="59">
        <f t="shared" si="8"/>
        <v>0</v>
      </c>
      <c r="Q143" s="58"/>
      <c r="R143" s="59">
        <f t="shared" si="9"/>
        <v>0</v>
      </c>
      <c r="S143" s="60">
        <f t="shared" si="15"/>
        <v>0</v>
      </c>
    </row>
    <row r="144" spans="1:19" s="53" customFormat="1" ht="55.5" customHeight="1" x14ac:dyDescent="0.25">
      <c r="A144" s="112"/>
      <c r="B144" s="69"/>
      <c r="C144" s="26">
        <v>10</v>
      </c>
      <c r="D144" s="73"/>
      <c r="E144" s="47" t="s">
        <v>89</v>
      </c>
      <c r="F144" s="61">
        <v>13586667</v>
      </c>
      <c r="G144" s="54">
        <f t="shared" si="10"/>
        <v>-1</v>
      </c>
      <c r="H144" s="55">
        <f t="shared" si="11"/>
        <v>10869334</v>
      </c>
      <c r="I144" s="56"/>
      <c r="J144" s="57" t="str">
        <f t="shared" si="12"/>
        <v>OFERTA CON PRECIO ARTIFICIALMENTE BAJO</v>
      </c>
      <c r="K144" s="58"/>
      <c r="L144" s="59">
        <f t="shared" si="13"/>
        <v>0</v>
      </c>
      <c r="M144" s="58"/>
      <c r="N144" s="59">
        <f t="shared" si="14"/>
        <v>0</v>
      </c>
      <c r="O144" s="58"/>
      <c r="P144" s="59">
        <f t="shared" si="8"/>
        <v>0</v>
      </c>
      <c r="Q144" s="58"/>
      <c r="R144" s="59">
        <f t="shared" si="9"/>
        <v>0</v>
      </c>
      <c r="S144" s="60">
        <f t="shared" si="15"/>
        <v>0</v>
      </c>
    </row>
    <row r="145" spans="1:19" s="53" customFormat="1" ht="30.75" customHeight="1" x14ac:dyDescent="0.25">
      <c r="A145" s="112"/>
      <c r="B145" s="69"/>
      <c r="C145" s="26">
        <v>11</v>
      </c>
      <c r="D145" s="73"/>
      <c r="E145" s="47" t="s">
        <v>90</v>
      </c>
      <c r="F145" s="61">
        <v>2846445</v>
      </c>
      <c r="G145" s="54">
        <f t="shared" si="10"/>
        <v>-1</v>
      </c>
      <c r="H145" s="55">
        <f t="shared" si="11"/>
        <v>2277156</v>
      </c>
      <c r="I145" s="56"/>
      <c r="J145" s="57" t="str">
        <f t="shared" si="12"/>
        <v>OFERTA CON PRECIO ARTIFICIALMENTE BAJO</v>
      </c>
      <c r="K145" s="58"/>
      <c r="L145" s="59">
        <f t="shared" si="13"/>
        <v>0</v>
      </c>
      <c r="M145" s="58"/>
      <c r="N145" s="59">
        <f t="shared" si="14"/>
        <v>0</v>
      </c>
      <c r="O145" s="58"/>
      <c r="P145" s="59">
        <f t="shared" si="8"/>
        <v>0</v>
      </c>
      <c r="Q145" s="58"/>
      <c r="R145" s="59">
        <f t="shared" si="9"/>
        <v>0</v>
      </c>
      <c r="S145" s="60">
        <f t="shared" si="15"/>
        <v>0</v>
      </c>
    </row>
    <row r="146" spans="1:19" s="53" customFormat="1" ht="30.75" customHeight="1" x14ac:dyDescent="0.25">
      <c r="A146" s="112"/>
      <c r="B146" s="69"/>
      <c r="C146" s="26">
        <v>12</v>
      </c>
      <c r="D146" s="73"/>
      <c r="E146" s="47" t="s">
        <v>91</v>
      </c>
      <c r="F146" s="61">
        <v>3736145</v>
      </c>
      <c r="G146" s="54">
        <f t="shared" si="10"/>
        <v>-1</v>
      </c>
      <c r="H146" s="55">
        <f t="shared" si="11"/>
        <v>2988916</v>
      </c>
      <c r="I146" s="56"/>
      <c r="J146" s="57" t="str">
        <f t="shared" si="12"/>
        <v>OFERTA CON PRECIO ARTIFICIALMENTE BAJO</v>
      </c>
      <c r="K146" s="58"/>
      <c r="L146" s="59">
        <f t="shared" si="13"/>
        <v>0</v>
      </c>
      <c r="M146" s="58"/>
      <c r="N146" s="59">
        <f t="shared" si="14"/>
        <v>0</v>
      </c>
      <c r="O146" s="58"/>
      <c r="P146" s="59">
        <f t="shared" ref="P146:P162" si="16">+ROUND(I146*O146,0)</f>
        <v>0</v>
      </c>
      <c r="Q146" s="58"/>
      <c r="R146" s="59">
        <f t="shared" ref="R146:R162" si="17">+ROUND(I146*Q146,0)</f>
        <v>0</v>
      </c>
      <c r="S146" s="60">
        <f t="shared" si="15"/>
        <v>0</v>
      </c>
    </row>
    <row r="147" spans="1:19" s="53" customFormat="1" ht="30.75" customHeight="1" x14ac:dyDescent="0.25">
      <c r="A147" s="112"/>
      <c r="B147" s="69"/>
      <c r="C147" s="26">
        <v>13</v>
      </c>
      <c r="D147" s="73"/>
      <c r="E147" s="47" t="s">
        <v>92</v>
      </c>
      <c r="F147" s="61">
        <v>3417184</v>
      </c>
      <c r="G147" s="54">
        <f t="shared" ref="G147:G162" si="18">+IFERROR((I147/F147)-1,"-")</f>
        <v>-1</v>
      </c>
      <c r="H147" s="55">
        <f t="shared" ref="H147:H162" si="19">ROUND(F147*80%,0)</f>
        <v>2733747</v>
      </c>
      <c r="I147" s="56"/>
      <c r="J147" s="57" t="str">
        <f t="shared" ref="J147:J162" si="20">IF(I147&lt;H147,"OFERTA CON PRECIO ARTIFICIALMENTE BAJO","VALOR MÍNIMO ACEPTABLE")</f>
        <v>OFERTA CON PRECIO ARTIFICIALMENTE BAJO</v>
      </c>
      <c r="K147" s="58"/>
      <c r="L147" s="59">
        <f t="shared" ref="L147:L162" si="21">+ROUND(I147*K147,0)</f>
        <v>0</v>
      </c>
      <c r="M147" s="58"/>
      <c r="N147" s="59">
        <f t="shared" ref="N147:N162" si="22">+ROUND(I147*M147,0)</f>
        <v>0</v>
      </c>
      <c r="O147" s="58"/>
      <c r="P147" s="59">
        <f t="shared" si="16"/>
        <v>0</v>
      </c>
      <c r="Q147" s="58"/>
      <c r="R147" s="59">
        <f t="shared" si="17"/>
        <v>0</v>
      </c>
      <c r="S147" s="60">
        <f t="shared" ref="S147:S162" si="23">ROUND(I147-L147-N147-P147-R147,0)</f>
        <v>0</v>
      </c>
    </row>
    <row r="148" spans="1:19" s="53" customFormat="1" ht="32.25" customHeight="1" x14ac:dyDescent="0.25">
      <c r="A148" s="112"/>
      <c r="B148" s="69"/>
      <c r="C148" s="26">
        <v>14</v>
      </c>
      <c r="D148" s="73"/>
      <c r="E148" s="47" t="s">
        <v>93</v>
      </c>
      <c r="F148" s="61">
        <v>9220395</v>
      </c>
      <c r="G148" s="54">
        <f t="shared" si="18"/>
        <v>-1</v>
      </c>
      <c r="H148" s="55">
        <f t="shared" si="19"/>
        <v>7376316</v>
      </c>
      <c r="I148" s="56"/>
      <c r="J148" s="57" t="str">
        <f t="shared" si="20"/>
        <v>OFERTA CON PRECIO ARTIFICIALMENTE BAJO</v>
      </c>
      <c r="K148" s="58"/>
      <c r="L148" s="59">
        <f t="shared" si="21"/>
        <v>0</v>
      </c>
      <c r="M148" s="58"/>
      <c r="N148" s="59">
        <f t="shared" si="22"/>
        <v>0</v>
      </c>
      <c r="O148" s="58"/>
      <c r="P148" s="59">
        <f t="shared" si="16"/>
        <v>0</v>
      </c>
      <c r="Q148" s="58"/>
      <c r="R148" s="59">
        <f t="shared" si="17"/>
        <v>0</v>
      </c>
      <c r="S148" s="60">
        <f t="shared" si="23"/>
        <v>0</v>
      </c>
    </row>
    <row r="149" spans="1:19" s="53" customFormat="1" ht="57" customHeight="1" x14ac:dyDescent="0.25">
      <c r="A149" s="112"/>
      <c r="B149" s="69"/>
      <c r="C149" s="26">
        <v>15</v>
      </c>
      <c r="D149" s="73"/>
      <c r="E149" s="47" t="s">
        <v>94</v>
      </c>
      <c r="F149" s="61">
        <v>3417184</v>
      </c>
      <c r="G149" s="54">
        <f t="shared" si="18"/>
        <v>-1</v>
      </c>
      <c r="H149" s="55">
        <f t="shared" si="19"/>
        <v>2733747</v>
      </c>
      <c r="I149" s="56"/>
      <c r="J149" s="57" t="str">
        <f t="shared" si="20"/>
        <v>OFERTA CON PRECIO ARTIFICIALMENTE BAJO</v>
      </c>
      <c r="K149" s="58"/>
      <c r="L149" s="59">
        <f t="shared" si="21"/>
        <v>0</v>
      </c>
      <c r="M149" s="58"/>
      <c r="N149" s="59">
        <f t="shared" si="22"/>
        <v>0</v>
      </c>
      <c r="O149" s="58"/>
      <c r="P149" s="59">
        <f t="shared" si="16"/>
        <v>0</v>
      </c>
      <c r="Q149" s="58"/>
      <c r="R149" s="59">
        <f t="shared" si="17"/>
        <v>0</v>
      </c>
      <c r="S149" s="60">
        <f t="shared" si="23"/>
        <v>0</v>
      </c>
    </row>
    <row r="150" spans="1:19" s="53" customFormat="1" ht="108" customHeight="1" x14ac:dyDescent="0.25">
      <c r="A150" s="112"/>
      <c r="B150" s="69"/>
      <c r="C150" s="26">
        <v>16</v>
      </c>
      <c r="D150" s="73"/>
      <c r="E150" s="47" t="s">
        <v>95</v>
      </c>
      <c r="F150" s="61">
        <v>18516495</v>
      </c>
      <c r="G150" s="54">
        <f t="shared" si="18"/>
        <v>-1</v>
      </c>
      <c r="H150" s="55">
        <f t="shared" si="19"/>
        <v>14813196</v>
      </c>
      <c r="I150" s="56"/>
      <c r="J150" s="57" t="str">
        <f t="shared" si="20"/>
        <v>OFERTA CON PRECIO ARTIFICIALMENTE BAJO</v>
      </c>
      <c r="K150" s="58"/>
      <c r="L150" s="59">
        <f t="shared" si="21"/>
        <v>0</v>
      </c>
      <c r="M150" s="58"/>
      <c r="N150" s="59">
        <f t="shared" si="22"/>
        <v>0</v>
      </c>
      <c r="O150" s="58"/>
      <c r="P150" s="59">
        <f t="shared" si="16"/>
        <v>0</v>
      </c>
      <c r="Q150" s="58"/>
      <c r="R150" s="59">
        <f t="shared" si="17"/>
        <v>0</v>
      </c>
      <c r="S150" s="60">
        <f t="shared" si="23"/>
        <v>0</v>
      </c>
    </row>
    <row r="151" spans="1:19" s="53" customFormat="1" ht="72" customHeight="1" x14ac:dyDescent="0.25">
      <c r="A151" s="112"/>
      <c r="B151" s="69"/>
      <c r="C151" s="26">
        <v>17</v>
      </c>
      <c r="D151" s="73"/>
      <c r="E151" s="47" t="s">
        <v>96</v>
      </c>
      <c r="F151" s="61">
        <v>3417184</v>
      </c>
      <c r="G151" s="54">
        <f t="shared" si="18"/>
        <v>-1</v>
      </c>
      <c r="H151" s="55">
        <f t="shared" si="19"/>
        <v>2733747</v>
      </c>
      <c r="I151" s="56"/>
      <c r="J151" s="57" t="str">
        <f t="shared" si="20"/>
        <v>OFERTA CON PRECIO ARTIFICIALMENTE BAJO</v>
      </c>
      <c r="K151" s="58"/>
      <c r="L151" s="59">
        <f t="shared" si="21"/>
        <v>0</v>
      </c>
      <c r="M151" s="58"/>
      <c r="N151" s="59">
        <f t="shared" si="22"/>
        <v>0</v>
      </c>
      <c r="O151" s="58"/>
      <c r="P151" s="59">
        <f t="shared" si="16"/>
        <v>0</v>
      </c>
      <c r="Q151" s="58"/>
      <c r="R151" s="59">
        <f t="shared" si="17"/>
        <v>0</v>
      </c>
      <c r="S151" s="60">
        <f t="shared" si="23"/>
        <v>0</v>
      </c>
    </row>
    <row r="152" spans="1:19" s="53" customFormat="1" ht="24.75" customHeight="1" x14ac:dyDescent="0.25">
      <c r="A152" s="112"/>
      <c r="B152" s="69"/>
      <c r="C152" s="26">
        <v>18</v>
      </c>
      <c r="D152" s="73"/>
      <c r="E152" s="47" t="s">
        <v>97</v>
      </c>
      <c r="F152" s="61">
        <v>4136837</v>
      </c>
      <c r="G152" s="54">
        <f t="shared" si="18"/>
        <v>-1</v>
      </c>
      <c r="H152" s="55">
        <f t="shared" si="19"/>
        <v>3309470</v>
      </c>
      <c r="I152" s="56"/>
      <c r="J152" s="57" t="str">
        <f t="shared" si="20"/>
        <v>OFERTA CON PRECIO ARTIFICIALMENTE BAJO</v>
      </c>
      <c r="K152" s="58"/>
      <c r="L152" s="59">
        <f t="shared" si="21"/>
        <v>0</v>
      </c>
      <c r="M152" s="58"/>
      <c r="N152" s="59">
        <f t="shared" si="22"/>
        <v>0</v>
      </c>
      <c r="O152" s="58"/>
      <c r="P152" s="59">
        <f t="shared" si="16"/>
        <v>0</v>
      </c>
      <c r="Q152" s="58"/>
      <c r="R152" s="59">
        <f t="shared" si="17"/>
        <v>0</v>
      </c>
      <c r="S152" s="60">
        <f t="shared" si="23"/>
        <v>0</v>
      </c>
    </row>
    <row r="153" spans="1:19" s="53" customFormat="1" ht="27" customHeight="1" x14ac:dyDescent="0.25">
      <c r="A153" s="112"/>
      <c r="B153" s="69"/>
      <c r="C153" s="26">
        <v>19</v>
      </c>
      <c r="D153" s="73"/>
      <c r="E153" s="47" t="s">
        <v>98</v>
      </c>
      <c r="F153" s="61">
        <v>2846445</v>
      </c>
      <c r="G153" s="54">
        <f t="shared" si="18"/>
        <v>-1</v>
      </c>
      <c r="H153" s="55">
        <f t="shared" si="19"/>
        <v>2277156</v>
      </c>
      <c r="I153" s="56"/>
      <c r="J153" s="57" t="str">
        <f t="shared" si="20"/>
        <v>OFERTA CON PRECIO ARTIFICIALMENTE BAJO</v>
      </c>
      <c r="K153" s="58"/>
      <c r="L153" s="59">
        <f t="shared" si="21"/>
        <v>0</v>
      </c>
      <c r="M153" s="58"/>
      <c r="N153" s="59">
        <f t="shared" si="22"/>
        <v>0</v>
      </c>
      <c r="O153" s="58"/>
      <c r="P153" s="59">
        <f t="shared" si="16"/>
        <v>0</v>
      </c>
      <c r="Q153" s="58"/>
      <c r="R153" s="59">
        <f t="shared" si="17"/>
        <v>0</v>
      </c>
      <c r="S153" s="60">
        <f t="shared" si="23"/>
        <v>0</v>
      </c>
    </row>
    <row r="154" spans="1:19" s="53" customFormat="1" ht="109.5" customHeight="1" x14ac:dyDescent="0.25">
      <c r="A154" s="112"/>
      <c r="B154" s="69"/>
      <c r="C154" s="26">
        <v>20</v>
      </c>
      <c r="D154" s="73"/>
      <c r="E154" s="47" t="s">
        <v>99</v>
      </c>
      <c r="F154" s="61">
        <v>2846445</v>
      </c>
      <c r="G154" s="54">
        <f t="shared" si="18"/>
        <v>-1</v>
      </c>
      <c r="H154" s="55">
        <f t="shared" si="19"/>
        <v>2277156</v>
      </c>
      <c r="I154" s="56"/>
      <c r="J154" s="57" t="str">
        <f t="shared" si="20"/>
        <v>OFERTA CON PRECIO ARTIFICIALMENTE BAJO</v>
      </c>
      <c r="K154" s="58"/>
      <c r="L154" s="59">
        <f t="shared" si="21"/>
        <v>0</v>
      </c>
      <c r="M154" s="58"/>
      <c r="N154" s="59">
        <f t="shared" si="22"/>
        <v>0</v>
      </c>
      <c r="O154" s="58"/>
      <c r="P154" s="59">
        <f t="shared" si="16"/>
        <v>0</v>
      </c>
      <c r="Q154" s="58"/>
      <c r="R154" s="59">
        <f t="shared" si="17"/>
        <v>0</v>
      </c>
      <c r="S154" s="60">
        <f t="shared" si="23"/>
        <v>0</v>
      </c>
    </row>
    <row r="155" spans="1:19" s="53" customFormat="1" ht="43.5" customHeight="1" x14ac:dyDescent="0.25">
      <c r="A155" s="112"/>
      <c r="B155" s="69"/>
      <c r="C155" s="26">
        <v>21</v>
      </c>
      <c r="D155" s="73"/>
      <c r="E155" s="47" t="s">
        <v>100</v>
      </c>
      <c r="F155" s="61">
        <v>4049373</v>
      </c>
      <c r="G155" s="54">
        <f t="shared" si="18"/>
        <v>-1</v>
      </c>
      <c r="H155" s="55">
        <f t="shared" si="19"/>
        <v>3239498</v>
      </c>
      <c r="I155" s="56"/>
      <c r="J155" s="57" t="str">
        <f t="shared" si="20"/>
        <v>OFERTA CON PRECIO ARTIFICIALMENTE BAJO</v>
      </c>
      <c r="K155" s="58"/>
      <c r="L155" s="59">
        <f t="shared" si="21"/>
        <v>0</v>
      </c>
      <c r="M155" s="58"/>
      <c r="N155" s="59">
        <f t="shared" si="22"/>
        <v>0</v>
      </c>
      <c r="O155" s="58"/>
      <c r="P155" s="59">
        <f t="shared" si="16"/>
        <v>0</v>
      </c>
      <c r="Q155" s="58"/>
      <c r="R155" s="59">
        <f t="shared" si="17"/>
        <v>0</v>
      </c>
      <c r="S155" s="60">
        <f t="shared" si="23"/>
        <v>0</v>
      </c>
    </row>
    <row r="156" spans="1:19" s="53" customFormat="1" ht="29.25" customHeight="1" x14ac:dyDescent="0.25">
      <c r="A156" s="112"/>
      <c r="B156" s="69"/>
      <c r="C156" s="26">
        <v>22</v>
      </c>
      <c r="D156" s="73"/>
      <c r="E156" s="47" t="s">
        <v>101</v>
      </c>
      <c r="F156" s="61">
        <v>10298337</v>
      </c>
      <c r="G156" s="54">
        <f t="shared" si="18"/>
        <v>-1</v>
      </c>
      <c r="H156" s="55">
        <f t="shared" si="19"/>
        <v>8238670</v>
      </c>
      <c r="I156" s="56"/>
      <c r="J156" s="57" t="str">
        <f t="shared" si="20"/>
        <v>OFERTA CON PRECIO ARTIFICIALMENTE BAJO</v>
      </c>
      <c r="K156" s="58"/>
      <c r="L156" s="59">
        <f t="shared" si="21"/>
        <v>0</v>
      </c>
      <c r="M156" s="58"/>
      <c r="N156" s="59">
        <f t="shared" si="22"/>
        <v>0</v>
      </c>
      <c r="O156" s="58"/>
      <c r="P156" s="59">
        <f t="shared" si="16"/>
        <v>0</v>
      </c>
      <c r="Q156" s="58"/>
      <c r="R156" s="59">
        <f t="shared" si="17"/>
        <v>0</v>
      </c>
      <c r="S156" s="60">
        <f t="shared" si="23"/>
        <v>0</v>
      </c>
    </row>
    <row r="157" spans="1:19" s="53" customFormat="1" ht="54.75" customHeight="1" x14ac:dyDescent="0.25">
      <c r="A157" s="112"/>
      <c r="B157" s="69"/>
      <c r="C157" s="26">
        <v>23</v>
      </c>
      <c r="D157" s="73"/>
      <c r="E157" s="47" t="s">
        <v>102</v>
      </c>
      <c r="F157" s="61">
        <v>2395966</v>
      </c>
      <c r="G157" s="54">
        <f t="shared" si="18"/>
        <v>-1</v>
      </c>
      <c r="H157" s="55">
        <f t="shared" si="19"/>
        <v>1916773</v>
      </c>
      <c r="I157" s="56"/>
      <c r="J157" s="57" t="str">
        <f t="shared" si="20"/>
        <v>OFERTA CON PRECIO ARTIFICIALMENTE BAJO</v>
      </c>
      <c r="K157" s="58"/>
      <c r="L157" s="59">
        <f t="shared" si="21"/>
        <v>0</v>
      </c>
      <c r="M157" s="58"/>
      <c r="N157" s="59">
        <f t="shared" si="22"/>
        <v>0</v>
      </c>
      <c r="O157" s="58"/>
      <c r="P157" s="59">
        <f t="shared" si="16"/>
        <v>0</v>
      </c>
      <c r="Q157" s="58"/>
      <c r="R157" s="59">
        <f t="shared" si="17"/>
        <v>0</v>
      </c>
      <c r="S157" s="60">
        <f t="shared" si="23"/>
        <v>0</v>
      </c>
    </row>
    <row r="158" spans="1:19" s="53" customFormat="1" ht="32.25" customHeight="1" x14ac:dyDescent="0.25">
      <c r="A158" s="112"/>
      <c r="B158" s="69"/>
      <c r="C158" s="26">
        <v>24</v>
      </c>
      <c r="D158" s="73"/>
      <c r="E158" s="47" t="s">
        <v>103</v>
      </c>
      <c r="F158" s="61">
        <v>2846445</v>
      </c>
      <c r="G158" s="54">
        <f t="shared" si="18"/>
        <v>-1</v>
      </c>
      <c r="H158" s="55">
        <f t="shared" si="19"/>
        <v>2277156</v>
      </c>
      <c r="I158" s="56"/>
      <c r="J158" s="57" t="str">
        <f t="shared" si="20"/>
        <v>OFERTA CON PRECIO ARTIFICIALMENTE BAJO</v>
      </c>
      <c r="K158" s="58"/>
      <c r="L158" s="59">
        <f t="shared" si="21"/>
        <v>0</v>
      </c>
      <c r="M158" s="58"/>
      <c r="N158" s="59">
        <f t="shared" si="22"/>
        <v>0</v>
      </c>
      <c r="O158" s="58"/>
      <c r="P158" s="59">
        <f t="shared" si="16"/>
        <v>0</v>
      </c>
      <c r="Q158" s="58"/>
      <c r="R158" s="59">
        <f t="shared" si="17"/>
        <v>0</v>
      </c>
      <c r="S158" s="60">
        <f t="shared" si="23"/>
        <v>0</v>
      </c>
    </row>
    <row r="159" spans="1:19" s="53" customFormat="1" ht="44.25" customHeight="1" x14ac:dyDescent="0.25">
      <c r="A159" s="112"/>
      <c r="B159" s="69"/>
      <c r="C159" s="26">
        <v>25</v>
      </c>
      <c r="D159" s="73"/>
      <c r="E159" s="47" t="s">
        <v>104</v>
      </c>
      <c r="F159" s="61">
        <v>2846445</v>
      </c>
      <c r="G159" s="54">
        <f t="shared" si="18"/>
        <v>-1</v>
      </c>
      <c r="H159" s="55">
        <f t="shared" si="19"/>
        <v>2277156</v>
      </c>
      <c r="I159" s="56"/>
      <c r="J159" s="57" t="str">
        <f t="shared" si="20"/>
        <v>OFERTA CON PRECIO ARTIFICIALMENTE BAJO</v>
      </c>
      <c r="K159" s="58"/>
      <c r="L159" s="59">
        <f t="shared" si="21"/>
        <v>0</v>
      </c>
      <c r="M159" s="58"/>
      <c r="N159" s="59">
        <f t="shared" si="22"/>
        <v>0</v>
      </c>
      <c r="O159" s="58"/>
      <c r="P159" s="59">
        <f t="shared" si="16"/>
        <v>0</v>
      </c>
      <c r="Q159" s="58"/>
      <c r="R159" s="59">
        <f t="shared" si="17"/>
        <v>0</v>
      </c>
      <c r="S159" s="60">
        <f t="shared" si="23"/>
        <v>0</v>
      </c>
    </row>
    <row r="160" spans="1:19" s="53" customFormat="1" ht="69" customHeight="1" x14ac:dyDescent="0.25">
      <c r="A160" s="112"/>
      <c r="B160" s="69"/>
      <c r="C160" s="26">
        <v>26</v>
      </c>
      <c r="D160" s="73"/>
      <c r="E160" s="47" t="s">
        <v>105</v>
      </c>
      <c r="F160" s="61">
        <v>2846445</v>
      </c>
      <c r="G160" s="54">
        <f t="shared" si="18"/>
        <v>-1</v>
      </c>
      <c r="H160" s="55">
        <f t="shared" si="19"/>
        <v>2277156</v>
      </c>
      <c r="I160" s="56"/>
      <c r="J160" s="57" t="str">
        <f t="shared" si="20"/>
        <v>OFERTA CON PRECIO ARTIFICIALMENTE BAJO</v>
      </c>
      <c r="K160" s="58"/>
      <c r="L160" s="59">
        <f t="shared" si="21"/>
        <v>0</v>
      </c>
      <c r="M160" s="58"/>
      <c r="N160" s="59">
        <f t="shared" si="22"/>
        <v>0</v>
      </c>
      <c r="O160" s="58"/>
      <c r="P160" s="59">
        <f t="shared" si="16"/>
        <v>0</v>
      </c>
      <c r="Q160" s="58"/>
      <c r="R160" s="59">
        <f t="shared" si="17"/>
        <v>0</v>
      </c>
      <c r="S160" s="60">
        <f t="shared" si="23"/>
        <v>0</v>
      </c>
    </row>
    <row r="161" spans="1:19" s="53" customFormat="1" ht="95.25" customHeight="1" x14ac:dyDescent="0.25">
      <c r="A161" s="112"/>
      <c r="B161" s="69"/>
      <c r="C161" s="26">
        <v>27</v>
      </c>
      <c r="D161" s="73"/>
      <c r="E161" s="47" t="s">
        <v>106</v>
      </c>
      <c r="F161" s="61">
        <v>2846445</v>
      </c>
      <c r="G161" s="54">
        <f t="shared" si="18"/>
        <v>-1</v>
      </c>
      <c r="H161" s="55">
        <f t="shared" si="19"/>
        <v>2277156</v>
      </c>
      <c r="I161" s="56"/>
      <c r="J161" s="57" t="str">
        <f t="shared" si="20"/>
        <v>OFERTA CON PRECIO ARTIFICIALMENTE BAJO</v>
      </c>
      <c r="K161" s="58"/>
      <c r="L161" s="59">
        <f t="shared" si="21"/>
        <v>0</v>
      </c>
      <c r="M161" s="58"/>
      <c r="N161" s="59">
        <f t="shared" si="22"/>
        <v>0</v>
      </c>
      <c r="O161" s="58"/>
      <c r="P161" s="59">
        <f t="shared" si="16"/>
        <v>0</v>
      </c>
      <c r="Q161" s="58"/>
      <c r="R161" s="59">
        <f t="shared" si="17"/>
        <v>0</v>
      </c>
      <c r="S161" s="60">
        <f t="shared" si="23"/>
        <v>0</v>
      </c>
    </row>
    <row r="162" spans="1:19" s="53" customFormat="1" ht="94.5" customHeight="1" x14ac:dyDescent="0.25">
      <c r="A162" s="113"/>
      <c r="B162" s="71"/>
      <c r="C162" s="26">
        <v>28</v>
      </c>
      <c r="D162" s="74"/>
      <c r="E162" s="47" t="s">
        <v>107</v>
      </c>
      <c r="F162" s="61">
        <v>12900048</v>
      </c>
      <c r="G162" s="54">
        <f t="shared" si="18"/>
        <v>-1</v>
      </c>
      <c r="H162" s="55">
        <f t="shared" si="19"/>
        <v>10320038</v>
      </c>
      <c r="I162" s="56"/>
      <c r="J162" s="57" t="str">
        <f t="shared" si="20"/>
        <v>OFERTA CON PRECIO ARTIFICIALMENTE BAJO</v>
      </c>
      <c r="K162" s="58"/>
      <c r="L162" s="59">
        <f t="shared" si="21"/>
        <v>0</v>
      </c>
      <c r="M162" s="58"/>
      <c r="N162" s="59">
        <f t="shared" si="22"/>
        <v>0</v>
      </c>
      <c r="O162" s="58"/>
      <c r="P162" s="59">
        <f t="shared" si="16"/>
        <v>0</v>
      </c>
      <c r="Q162" s="58"/>
      <c r="R162" s="59">
        <f t="shared" si="17"/>
        <v>0</v>
      </c>
      <c r="S162" s="60">
        <f t="shared" si="23"/>
        <v>0</v>
      </c>
    </row>
    <row r="163" spans="1:19" ht="15" x14ac:dyDescent="0.25"/>
    <row r="164" spans="1:19" ht="24" customHeight="1" x14ac:dyDescent="0.25">
      <c r="C164" s="83" t="s">
        <v>59</v>
      </c>
      <c r="D164" s="84"/>
      <c r="E164" s="84"/>
      <c r="F164" s="84"/>
      <c r="G164" s="84"/>
      <c r="H164" s="84"/>
      <c r="I164" s="84"/>
      <c r="J164" s="84"/>
      <c r="K164" s="84"/>
      <c r="L164" s="84"/>
      <c r="M164" s="84"/>
      <c r="N164" s="84"/>
      <c r="O164" s="84"/>
      <c r="P164" s="84"/>
      <c r="Q164" s="84"/>
      <c r="R164" s="84"/>
      <c r="S164" s="84"/>
    </row>
    <row r="165" spans="1:19" ht="163.5" customHeight="1" x14ac:dyDescent="0.25">
      <c r="C165" s="85" t="s">
        <v>74</v>
      </c>
      <c r="D165" s="86"/>
      <c r="E165" s="86"/>
      <c r="F165" s="86"/>
      <c r="G165" s="86"/>
      <c r="H165" s="86"/>
      <c r="I165" s="86"/>
      <c r="J165" s="86"/>
      <c r="K165" s="86"/>
      <c r="L165" s="86"/>
      <c r="M165" s="86"/>
      <c r="N165" s="86"/>
      <c r="O165" s="86"/>
      <c r="P165" s="86"/>
      <c r="Q165" s="86"/>
      <c r="R165" s="86"/>
      <c r="S165" s="87"/>
    </row>
    <row r="166" spans="1:19" ht="8.25" customHeight="1" x14ac:dyDescent="0.25">
      <c r="B166" s="33"/>
      <c r="C166" s="33"/>
      <c r="D166" s="33"/>
      <c r="E166" s="33"/>
      <c r="F166" s="33"/>
      <c r="G166" s="33"/>
      <c r="H166" s="33"/>
      <c r="I166" s="33"/>
      <c r="J166" s="33"/>
      <c r="K166" s="33"/>
      <c r="L166" s="33"/>
      <c r="M166" s="33"/>
      <c r="N166" s="33"/>
      <c r="O166" s="33"/>
      <c r="P166" s="33"/>
      <c r="Q166" s="33"/>
      <c r="R166" s="33"/>
      <c r="S166" s="32"/>
    </row>
    <row r="167" spans="1:19" ht="259.5" customHeight="1" x14ac:dyDescent="0.25">
      <c r="C167" s="88" t="s">
        <v>60</v>
      </c>
      <c r="D167" s="89"/>
      <c r="E167" s="89"/>
      <c r="F167" s="89"/>
      <c r="G167" s="89"/>
      <c r="H167" s="89"/>
      <c r="I167" s="89"/>
      <c r="J167" s="89"/>
      <c r="K167" s="89"/>
      <c r="L167" s="89"/>
      <c r="M167" s="89"/>
      <c r="N167" s="89"/>
      <c r="O167" s="89"/>
      <c r="P167" s="89"/>
      <c r="Q167" s="89"/>
      <c r="R167" s="89"/>
      <c r="S167" s="90"/>
    </row>
    <row r="168" spans="1:19" s="13" customFormat="1" ht="15" hidden="1" x14ac:dyDescent="0.25">
      <c r="A168" s="15"/>
      <c r="B168" s="34"/>
      <c r="C168" s="34"/>
      <c r="D168" s="34"/>
      <c r="E168" s="34"/>
      <c r="F168" s="34"/>
      <c r="G168" s="34"/>
      <c r="H168" s="32"/>
      <c r="I168" s="32"/>
      <c r="J168" s="18"/>
      <c r="K168" s="18"/>
      <c r="L168" s="18"/>
      <c r="M168" s="18"/>
      <c r="N168" s="18"/>
      <c r="O168" s="32"/>
    </row>
    <row r="169" spans="1:19" s="13" customFormat="1" ht="15" customHeight="1" x14ac:dyDescent="0.25">
      <c r="A169" s="15"/>
      <c r="C169" s="93" t="s">
        <v>13</v>
      </c>
      <c r="D169" s="93"/>
      <c r="E169" s="93"/>
      <c r="F169" s="93"/>
      <c r="G169" s="93"/>
      <c r="H169" s="32"/>
      <c r="I169" s="32"/>
      <c r="J169" s="18"/>
      <c r="K169" s="18"/>
      <c r="L169" s="18"/>
      <c r="M169" s="18"/>
      <c r="N169" s="18"/>
      <c r="O169" s="32"/>
    </row>
    <row r="170" spans="1:19" s="13" customFormat="1" ht="15" x14ac:dyDescent="0.25">
      <c r="A170" s="15"/>
      <c r="B170" s="36"/>
      <c r="C170" s="93"/>
      <c r="D170" s="93"/>
      <c r="E170" s="93"/>
      <c r="F170" s="93"/>
      <c r="G170" s="93"/>
      <c r="H170" s="32"/>
      <c r="I170" s="32"/>
      <c r="J170" s="18"/>
      <c r="K170" s="18"/>
      <c r="L170" s="18"/>
      <c r="M170" s="18"/>
      <c r="N170" s="18"/>
      <c r="O170" s="32"/>
    </row>
    <row r="171" spans="1:19" s="13" customFormat="1" ht="15.75" thickBot="1" x14ac:dyDescent="0.3">
      <c r="A171" s="15"/>
      <c r="B171" s="36"/>
      <c r="C171" s="94"/>
      <c r="D171" s="94"/>
      <c r="E171" s="94"/>
      <c r="F171" s="94"/>
      <c r="G171" s="94"/>
      <c r="H171" s="32"/>
      <c r="I171" s="32"/>
      <c r="J171" s="18"/>
      <c r="K171" s="18"/>
      <c r="L171" s="18"/>
      <c r="M171" s="18"/>
      <c r="N171" s="18"/>
      <c r="O171" s="32"/>
    </row>
    <row r="172" spans="1:19" s="13" customFormat="1" ht="15" x14ac:dyDescent="0.25">
      <c r="A172" s="15"/>
      <c r="C172" s="92" t="s">
        <v>14</v>
      </c>
      <c r="D172" s="92"/>
      <c r="E172" s="92"/>
      <c r="F172" s="92"/>
      <c r="G172" s="92"/>
      <c r="H172" s="32"/>
      <c r="I172" s="32"/>
      <c r="J172" s="18"/>
      <c r="K172" s="18"/>
      <c r="L172" s="18"/>
      <c r="M172" s="18"/>
      <c r="N172" s="18"/>
      <c r="O172" s="32"/>
    </row>
    <row r="173" spans="1:19" s="13" customFormat="1" ht="15" x14ac:dyDescent="0.25">
      <c r="A173" s="15"/>
      <c r="C173" s="91" t="s">
        <v>15</v>
      </c>
      <c r="D173" s="91"/>
      <c r="E173" s="91"/>
      <c r="F173" s="91"/>
      <c r="G173" s="91"/>
      <c r="H173" s="32"/>
      <c r="I173" s="32"/>
      <c r="J173" s="18"/>
      <c r="K173" s="18"/>
      <c r="L173" s="18"/>
      <c r="M173" s="18"/>
      <c r="N173" s="18"/>
      <c r="O173" s="32"/>
    </row>
    <row r="174" spans="1:19" s="13" customFormat="1" ht="3.75" customHeight="1" x14ac:dyDescent="0.25">
      <c r="A174" s="15"/>
      <c r="B174" s="34"/>
      <c r="C174" s="34"/>
      <c r="D174" s="34"/>
      <c r="E174" s="34"/>
      <c r="F174" s="34"/>
      <c r="G174" s="34"/>
      <c r="H174" s="32"/>
      <c r="I174" s="32"/>
      <c r="J174" s="18"/>
      <c r="K174" s="18"/>
      <c r="L174" s="18"/>
      <c r="M174" s="18"/>
      <c r="N174" s="18"/>
      <c r="O174" s="32"/>
    </row>
    <row r="175" spans="1:19" s="13" customFormat="1" ht="28.5" x14ac:dyDescent="0.25">
      <c r="A175" s="15"/>
      <c r="C175" s="18" t="s">
        <v>16</v>
      </c>
      <c r="D175" s="18"/>
      <c r="E175" s="34"/>
      <c r="F175" s="34"/>
      <c r="G175" s="34"/>
      <c r="H175" s="32"/>
      <c r="I175" s="32"/>
      <c r="J175" s="18"/>
      <c r="K175" s="18"/>
      <c r="L175" s="18"/>
      <c r="M175" s="18"/>
      <c r="N175" s="18"/>
      <c r="O175" s="32"/>
    </row>
    <row r="176" spans="1:19" s="13" customFormat="1" ht="7.5" customHeight="1" x14ac:dyDescent="0.2">
      <c r="A176" s="106"/>
      <c r="B176" s="106"/>
      <c r="C176" s="106"/>
      <c r="D176" s="106"/>
      <c r="E176" s="106"/>
      <c r="F176" s="106"/>
      <c r="G176" s="106"/>
      <c r="H176" s="106"/>
      <c r="I176" s="106"/>
      <c r="J176" s="106"/>
      <c r="K176" s="106"/>
      <c r="L176" s="106"/>
      <c r="M176" s="106"/>
      <c r="N176" s="106"/>
      <c r="O176" s="106"/>
      <c r="P176" s="106"/>
      <c r="Q176" s="106"/>
      <c r="R176" s="106"/>
      <c r="S176" s="106"/>
    </row>
    <row r="177" spans="1:19" s="4" customFormat="1" ht="54" customHeight="1" x14ac:dyDescent="0.25">
      <c r="B177" s="37"/>
      <c r="C177" s="96" t="s">
        <v>61</v>
      </c>
      <c r="D177" s="96"/>
      <c r="E177" s="96"/>
      <c r="F177" s="96"/>
      <c r="G177" s="96"/>
      <c r="H177" s="96"/>
      <c r="I177" s="96"/>
      <c r="J177" s="96"/>
      <c r="K177" s="96"/>
      <c r="L177" s="96"/>
      <c r="M177" s="96"/>
      <c r="N177" s="96"/>
      <c r="O177" s="96"/>
      <c r="P177" s="96"/>
      <c r="Q177" s="96"/>
      <c r="R177" s="96"/>
      <c r="S177" s="96"/>
    </row>
    <row r="178" spans="1:19" s="4" customFormat="1" ht="15" x14ac:dyDescent="0.25">
      <c r="B178" s="107"/>
      <c r="C178" s="107"/>
      <c r="D178" s="107"/>
      <c r="E178" s="107"/>
      <c r="F178" s="107"/>
      <c r="G178" s="107"/>
      <c r="H178" s="107"/>
      <c r="I178" s="107"/>
      <c r="J178" s="107"/>
      <c r="K178" s="107"/>
      <c r="L178" s="107"/>
      <c r="M178" s="107"/>
    </row>
    <row r="179" spans="1:19" s="4" customFormat="1" ht="24.75" customHeight="1" x14ac:dyDescent="0.25">
      <c r="B179" s="38"/>
      <c r="C179" s="97" t="s">
        <v>62</v>
      </c>
      <c r="D179" s="97"/>
      <c r="E179" s="97"/>
      <c r="F179" s="97"/>
      <c r="G179" s="97"/>
      <c r="H179" s="97"/>
      <c r="I179" s="97"/>
      <c r="J179" s="97"/>
      <c r="K179" s="97"/>
      <c r="L179" s="97"/>
      <c r="M179" s="97"/>
      <c r="N179" s="97"/>
      <c r="O179" s="97"/>
      <c r="P179" s="97"/>
      <c r="Q179" s="97"/>
      <c r="R179" s="97"/>
      <c r="S179" s="97"/>
    </row>
    <row r="180" spans="1:19" ht="0" hidden="1" customHeight="1" x14ac:dyDescent="0.25">
      <c r="A180" s="78" t="s">
        <v>17</v>
      </c>
      <c r="B180" s="78"/>
      <c r="C180" s="78"/>
      <c r="D180" s="78"/>
      <c r="E180" s="78"/>
      <c r="F180" s="78"/>
      <c r="G180" s="78"/>
      <c r="H180" s="78"/>
      <c r="I180" s="78"/>
      <c r="J180" s="78"/>
      <c r="K180" s="78"/>
      <c r="L180" s="78"/>
      <c r="M180" s="78"/>
      <c r="N180" s="78"/>
    </row>
  </sheetData>
  <sheetProtection selectLockedCells="1"/>
  <mergeCells count="50">
    <mergeCell ref="F9:G9"/>
    <mergeCell ref="J9:K9"/>
    <mergeCell ref="C177:S177"/>
    <mergeCell ref="C179:S179"/>
    <mergeCell ref="C18:J18"/>
    <mergeCell ref="C19:J19"/>
    <mergeCell ref="L18:S18"/>
    <mergeCell ref="L19:S19"/>
    <mergeCell ref="A176:S176"/>
    <mergeCell ref="B178:M178"/>
    <mergeCell ref="G21:G22"/>
    <mergeCell ref="H21:H22"/>
    <mergeCell ref="I21:I22"/>
    <mergeCell ref="D107:D134"/>
    <mergeCell ref="D21:D22"/>
    <mergeCell ref="A135:B162"/>
    <mergeCell ref="D135:D162"/>
    <mergeCell ref="D51:D78"/>
    <mergeCell ref="A180:N180"/>
    <mergeCell ref="E21:E22"/>
    <mergeCell ref="C21:C22"/>
    <mergeCell ref="C164:S164"/>
    <mergeCell ref="C165:S165"/>
    <mergeCell ref="C167:S167"/>
    <mergeCell ref="C173:G173"/>
    <mergeCell ref="C172:G172"/>
    <mergeCell ref="C169:G171"/>
    <mergeCell ref="J21:J22"/>
    <mergeCell ref="K21:L21"/>
    <mergeCell ref="M21:N21"/>
    <mergeCell ref="O21:P21"/>
    <mergeCell ref="Q21:R21"/>
    <mergeCell ref="S21:S22"/>
    <mergeCell ref="F21:F22"/>
    <mergeCell ref="A51:B78"/>
    <mergeCell ref="D79:D106"/>
    <mergeCell ref="D23:D50"/>
    <mergeCell ref="B2:B5"/>
    <mergeCell ref="R2:S2"/>
    <mergeCell ref="R3:S3"/>
    <mergeCell ref="R4:S4"/>
    <mergeCell ref="R5:S5"/>
    <mergeCell ref="C16:S16"/>
    <mergeCell ref="C15:S15"/>
    <mergeCell ref="C12:S13"/>
    <mergeCell ref="C9:E9"/>
    <mergeCell ref="C2:C5"/>
    <mergeCell ref="E2:Q2"/>
    <mergeCell ref="E3:Q3"/>
    <mergeCell ref="E4:Q5"/>
  </mergeCells>
  <conditionalFormatting sqref="J23:J162">
    <cfRule type="containsText" dxfId="4" priority="4" operator="containsText" text="OFERTA CON PRECIO ARTIFICIALMENTE BAJO">
      <formula>NOT(ISERROR(SEARCH("OFERTA CON PRECIO ARTIFICIALMENTE BAJO",J23)))</formula>
    </cfRule>
    <cfRule type="containsText" dxfId="3" priority="5" operator="containsText" text="VALOR MÍNIMO ACEPTABLE">
      <formula>NOT(ISERROR(SEARCH("VALOR MÍNIMO ACEPTABLE",J23)))</formula>
    </cfRule>
  </conditionalFormatting>
  <conditionalFormatting sqref="S23:S162">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F23:F162" xr:uid="{6005FCAE-B68B-4945-B1E4-D4545A372283}">
      <formula1>0</formula1>
      <formula2>100000000000</formula2>
    </dataValidation>
    <dataValidation type="whole" allowBlank="1" showInputMessage="1" showErrorMessage="1" sqref="I23:I162" xr:uid="{EBA7BBDE-9F45-4410-93C4-FD0F413F5969}">
      <formula1>0</formula1>
      <formula2>F23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Q23:Q162 O23:O162 M23:M162 K23:K162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39"/>
      <c r="C2" s="139"/>
      <c r="D2" s="140" t="s">
        <v>0</v>
      </c>
      <c r="E2" s="141"/>
      <c r="F2" s="141"/>
      <c r="G2" s="141"/>
      <c r="H2" s="142"/>
      <c r="I2" s="140" t="s">
        <v>18</v>
      </c>
      <c r="J2" s="142"/>
      <c r="K2" s="2"/>
    </row>
    <row r="3" spans="2:11" ht="15" customHeight="1" x14ac:dyDescent="0.25">
      <c r="B3" s="139"/>
      <c r="C3" s="139"/>
      <c r="D3" s="140" t="s">
        <v>1</v>
      </c>
      <c r="E3" s="141"/>
      <c r="F3" s="141"/>
      <c r="G3" s="141"/>
      <c r="H3" s="142"/>
      <c r="I3" s="140" t="s">
        <v>63</v>
      </c>
      <c r="J3" s="142"/>
      <c r="K3" s="3"/>
    </row>
    <row r="4" spans="2:11" ht="15" customHeight="1" x14ac:dyDescent="0.25">
      <c r="B4" s="139"/>
      <c r="C4" s="139"/>
      <c r="D4" s="143" t="s">
        <v>2</v>
      </c>
      <c r="E4" s="144"/>
      <c r="F4" s="144"/>
      <c r="G4" s="144"/>
      <c r="H4" s="145"/>
      <c r="I4" s="140" t="s">
        <v>64</v>
      </c>
      <c r="J4" s="142"/>
      <c r="K4" s="3"/>
    </row>
    <row r="5" spans="2:11" ht="15" customHeight="1" x14ac:dyDescent="0.25">
      <c r="B5" s="139"/>
      <c r="C5" s="139"/>
      <c r="D5" s="146"/>
      <c r="E5" s="147"/>
      <c r="F5" s="147"/>
      <c r="G5" s="147"/>
      <c r="H5" s="148"/>
      <c r="I5" s="140" t="s">
        <v>65</v>
      </c>
      <c r="J5" s="142"/>
      <c r="K5" s="3"/>
    </row>
    <row r="6" spans="2:11" x14ac:dyDescent="0.25">
      <c r="K6" s="4"/>
    </row>
    <row r="7" spans="2:11" ht="15.75" customHeight="1" x14ac:dyDescent="0.25">
      <c r="B7" s="150" t="s">
        <v>19</v>
      </c>
      <c r="C7" s="150"/>
      <c r="D7" s="150"/>
      <c r="E7" s="150"/>
      <c r="F7" s="150"/>
      <c r="G7" s="150"/>
      <c r="H7" s="150"/>
      <c r="I7" s="150"/>
      <c r="J7" s="150"/>
      <c r="K7" s="5"/>
    </row>
    <row r="8" spans="2:11" ht="15.75" customHeight="1" x14ac:dyDescent="0.25">
      <c r="B8" s="151" t="s">
        <v>20</v>
      </c>
      <c r="C8" s="151" t="s">
        <v>21</v>
      </c>
      <c r="D8" s="151"/>
      <c r="E8" s="151"/>
      <c r="F8" s="151"/>
      <c r="G8" s="150" t="s">
        <v>22</v>
      </c>
      <c r="H8" s="150"/>
      <c r="I8" s="150"/>
      <c r="J8" s="150"/>
      <c r="K8" s="5"/>
    </row>
    <row r="9" spans="2:11" ht="15.75" customHeight="1" x14ac:dyDescent="0.25">
      <c r="B9" s="151"/>
      <c r="C9" s="6" t="s">
        <v>23</v>
      </c>
      <c r="D9" s="6" t="s">
        <v>24</v>
      </c>
      <c r="E9" s="151" t="s">
        <v>25</v>
      </c>
      <c r="F9" s="151"/>
      <c r="G9" s="150"/>
      <c r="H9" s="150"/>
      <c r="I9" s="150"/>
      <c r="J9" s="150"/>
      <c r="K9" s="5"/>
    </row>
    <row r="10" spans="2:11" ht="15.75" customHeight="1" x14ac:dyDescent="0.25">
      <c r="B10" s="7">
        <v>1</v>
      </c>
      <c r="C10" s="7">
        <v>2022</v>
      </c>
      <c r="D10" s="7">
        <v>1</v>
      </c>
      <c r="E10" s="149">
        <v>28</v>
      </c>
      <c r="F10" s="149"/>
      <c r="G10" s="138" t="s">
        <v>26</v>
      </c>
      <c r="H10" s="138"/>
      <c r="I10" s="138"/>
      <c r="J10" s="138"/>
      <c r="K10" s="8"/>
    </row>
    <row r="11" spans="2:11" ht="24.75" customHeight="1" x14ac:dyDescent="0.25">
      <c r="B11" s="7">
        <v>2</v>
      </c>
      <c r="C11" s="7">
        <v>2022</v>
      </c>
      <c r="D11" s="7">
        <v>5</v>
      </c>
      <c r="E11" s="149">
        <v>31</v>
      </c>
      <c r="F11" s="149"/>
      <c r="G11" s="138" t="s">
        <v>27</v>
      </c>
      <c r="H11" s="138"/>
      <c r="I11" s="138"/>
      <c r="J11" s="138"/>
      <c r="K11" s="8"/>
    </row>
    <row r="12" spans="2:11" ht="46.5" customHeight="1" x14ac:dyDescent="0.25">
      <c r="B12" s="7">
        <v>3</v>
      </c>
      <c r="C12" s="7">
        <v>2024</v>
      </c>
      <c r="D12" s="7">
        <v>4</v>
      </c>
      <c r="E12" s="149">
        <v>29</v>
      </c>
      <c r="F12" s="149"/>
      <c r="G12" s="138" t="s">
        <v>28</v>
      </c>
      <c r="H12" s="138"/>
      <c r="I12" s="138"/>
      <c r="J12" s="138"/>
      <c r="K12" s="8"/>
    </row>
    <row r="13" spans="2:11" ht="154.5" customHeight="1" x14ac:dyDescent="0.25">
      <c r="B13" s="7">
        <v>4</v>
      </c>
      <c r="C13" s="7">
        <v>2024</v>
      </c>
      <c r="D13" s="7">
        <v>7</v>
      </c>
      <c r="E13" s="149">
        <v>31</v>
      </c>
      <c r="F13" s="149"/>
      <c r="G13" s="138" t="s">
        <v>52</v>
      </c>
      <c r="H13" s="138"/>
      <c r="I13" s="138"/>
      <c r="J13" s="138"/>
      <c r="K13" s="8"/>
    </row>
    <row r="14" spans="2:11" ht="103.5" customHeight="1" x14ac:dyDescent="0.25">
      <c r="B14" s="7">
        <v>5</v>
      </c>
      <c r="C14" s="7">
        <v>2025</v>
      </c>
      <c r="D14" s="7">
        <v>2</v>
      </c>
      <c r="E14" s="149"/>
      <c r="F14" s="149"/>
      <c r="G14" s="138" t="s">
        <v>75</v>
      </c>
      <c r="H14" s="138"/>
      <c r="I14" s="138"/>
      <c r="J14" s="138"/>
      <c r="K14" s="8"/>
    </row>
    <row r="15" spans="2:11" ht="15.75" customHeight="1" x14ac:dyDescent="0.25">
      <c r="B15" s="151" t="s">
        <v>29</v>
      </c>
      <c r="C15" s="151"/>
      <c r="D15" s="151"/>
      <c r="E15" s="151"/>
      <c r="F15" s="151"/>
      <c r="G15" s="151"/>
      <c r="H15" s="151"/>
      <c r="I15" s="151"/>
      <c r="J15" s="151"/>
      <c r="K15" s="9"/>
    </row>
    <row r="16" spans="2:11" x14ac:dyDescent="0.25">
      <c r="B16" s="151" t="s">
        <v>30</v>
      </c>
      <c r="C16" s="151"/>
      <c r="D16" s="151"/>
      <c r="E16" s="151"/>
      <c r="F16" s="151" t="s">
        <v>31</v>
      </c>
      <c r="G16" s="151"/>
      <c r="H16" s="151"/>
      <c r="I16" s="151"/>
      <c r="J16" s="151"/>
      <c r="K16" s="9"/>
    </row>
    <row r="17" spans="2:11" ht="15.75" customHeight="1" x14ac:dyDescent="0.25">
      <c r="B17" s="149" t="s">
        <v>32</v>
      </c>
      <c r="C17" s="149"/>
      <c r="D17" s="149"/>
      <c r="E17" s="149"/>
      <c r="F17" s="149" t="s">
        <v>68</v>
      </c>
      <c r="G17" s="149"/>
      <c r="H17" s="149"/>
      <c r="I17" s="149"/>
      <c r="J17" s="149"/>
      <c r="K17" s="10"/>
    </row>
    <row r="18" spans="2:11" x14ac:dyDescent="0.25">
      <c r="B18" s="151" t="s">
        <v>33</v>
      </c>
      <c r="C18" s="151"/>
      <c r="D18" s="151"/>
      <c r="E18" s="151"/>
      <c r="F18" s="151"/>
      <c r="G18" s="151"/>
      <c r="H18" s="151"/>
      <c r="I18" s="151"/>
      <c r="J18" s="151"/>
      <c r="K18" s="9"/>
    </row>
    <row r="19" spans="2:11" x14ac:dyDescent="0.25">
      <c r="B19" s="151" t="s">
        <v>30</v>
      </c>
      <c r="C19" s="151"/>
      <c r="D19" s="151"/>
      <c r="E19" s="151"/>
      <c r="F19" s="151" t="s">
        <v>31</v>
      </c>
      <c r="G19" s="151"/>
      <c r="H19" s="151"/>
      <c r="I19" s="151"/>
      <c r="J19" s="151"/>
      <c r="K19" s="9"/>
    </row>
    <row r="20" spans="2:11" ht="15.75" customHeight="1" x14ac:dyDescent="0.25">
      <c r="B20" s="153" t="s">
        <v>34</v>
      </c>
      <c r="C20" s="153"/>
      <c r="D20" s="153"/>
      <c r="E20" s="153"/>
      <c r="F20" s="153" t="s">
        <v>35</v>
      </c>
      <c r="G20" s="153"/>
      <c r="H20" s="153"/>
      <c r="I20" s="153"/>
      <c r="J20" s="153"/>
      <c r="K20" s="11"/>
    </row>
    <row r="21" spans="2:11" ht="15.75" customHeight="1" x14ac:dyDescent="0.25">
      <c r="B21" s="150" t="s">
        <v>36</v>
      </c>
      <c r="C21" s="150"/>
      <c r="D21" s="150"/>
      <c r="E21" s="150"/>
      <c r="F21" s="150"/>
      <c r="G21" s="150"/>
      <c r="H21" s="150"/>
      <c r="I21" s="150"/>
      <c r="J21" s="150"/>
      <c r="K21" s="5"/>
    </row>
    <row r="22" spans="2:11" x14ac:dyDescent="0.25">
      <c r="B22" s="151" t="s">
        <v>30</v>
      </c>
      <c r="C22" s="151"/>
      <c r="D22" s="151"/>
      <c r="E22" s="151" t="s">
        <v>31</v>
      </c>
      <c r="F22" s="151"/>
      <c r="G22" s="151"/>
      <c r="H22" s="151" t="s">
        <v>37</v>
      </c>
      <c r="I22" s="151"/>
      <c r="J22" s="151"/>
      <c r="K22" s="9"/>
    </row>
    <row r="23" spans="2:11" x14ac:dyDescent="0.25">
      <c r="B23" s="151"/>
      <c r="C23" s="151"/>
      <c r="D23" s="151"/>
      <c r="E23" s="151"/>
      <c r="F23" s="151"/>
      <c r="G23" s="151"/>
      <c r="H23" s="6" t="s">
        <v>23</v>
      </c>
      <c r="I23" s="6" t="s">
        <v>24</v>
      </c>
      <c r="J23" s="6" t="s">
        <v>25</v>
      </c>
      <c r="K23" s="9"/>
    </row>
    <row r="24" spans="2:11" x14ac:dyDescent="0.25">
      <c r="B24" s="149" t="s">
        <v>38</v>
      </c>
      <c r="C24" s="149"/>
      <c r="D24" s="149"/>
      <c r="E24" s="153" t="s">
        <v>39</v>
      </c>
      <c r="F24" s="153"/>
      <c r="G24" s="153"/>
      <c r="H24" s="7">
        <v>2025</v>
      </c>
      <c r="I24" s="7">
        <v>2</v>
      </c>
      <c r="J24" s="7"/>
      <c r="K24" s="10"/>
    </row>
    <row r="25" spans="2:11" x14ac:dyDescent="0.25">
      <c r="K25" s="4"/>
    </row>
    <row r="26" spans="2:11" ht="56.25" customHeight="1" x14ac:dyDescent="0.25">
      <c r="B26" s="4"/>
      <c r="C26" s="154" t="s">
        <v>40</v>
      </c>
      <c r="D26" s="154"/>
      <c r="E26" s="154"/>
      <c r="F26" s="154"/>
      <c r="G26" s="154"/>
      <c r="H26" s="154"/>
      <c r="I26" s="154"/>
      <c r="K26" s="4"/>
    </row>
    <row r="27" spans="2:11" ht="16.5" customHeight="1" x14ac:dyDescent="0.25">
      <c r="E27" s="152" t="s">
        <v>41</v>
      </c>
      <c r="F27" s="152"/>
      <c r="G27" s="152"/>
      <c r="H27" s="152"/>
      <c r="I27" s="152"/>
      <c r="J27" s="152"/>
      <c r="K27" s="12"/>
    </row>
    <row r="28" spans="2:11" x14ac:dyDescent="0.25">
      <c r="B28" s="4"/>
      <c r="C28" s="4"/>
      <c r="D28" s="4"/>
      <c r="E28" s="152"/>
      <c r="F28" s="152"/>
      <c r="G28" s="152"/>
      <c r="H28" s="152"/>
      <c r="I28" s="152"/>
      <c r="J28" s="152"/>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1" t="s">
        <v>67</v>
      </c>
    </row>
    <row r="4" spans="5:9" x14ac:dyDescent="0.25">
      <c r="E4" s="42">
        <v>0.01</v>
      </c>
      <c r="G4" s="20" t="s">
        <v>42</v>
      </c>
      <c r="H4" s="20" t="s">
        <v>43</v>
      </c>
      <c r="I4" s="20" t="s">
        <v>44</v>
      </c>
    </row>
    <row r="5" spans="5:9" x14ac:dyDescent="0.25">
      <c r="E5" s="43">
        <v>0.02</v>
      </c>
      <c r="G5" s="1" t="s">
        <v>45</v>
      </c>
      <c r="H5" s="21" t="s">
        <v>46</v>
      </c>
      <c r="I5" s="21" t="s">
        <v>47</v>
      </c>
    </row>
    <row r="6" spans="5:9" x14ac:dyDescent="0.25">
      <c r="E6" s="43">
        <v>0.03</v>
      </c>
      <c r="G6" s="21"/>
      <c r="H6" s="21" t="s">
        <v>48</v>
      </c>
      <c r="I6" s="21" t="s">
        <v>49</v>
      </c>
    </row>
    <row r="7" spans="5:9" x14ac:dyDescent="0.25">
      <c r="E7" s="43">
        <v>0.04</v>
      </c>
      <c r="G7" s="21"/>
      <c r="H7" s="21"/>
      <c r="I7" s="21" t="s">
        <v>50</v>
      </c>
    </row>
    <row r="8" spans="5:9" x14ac:dyDescent="0.25">
      <c r="E8" s="43">
        <v>0.05</v>
      </c>
      <c r="G8" s="21"/>
      <c r="H8" s="21"/>
      <c r="I8" s="1" t="s">
        <v>51</v>
      </c>
    </row>
    <row r="9" spans="5:9" x14ac:dyDescent="0.25">
      <c r="E9" s="43">
        <v>0.06</v>
      </c>
    </row>
    <row r="10" spans="5:9" x14ac:dyDescent="0.25">
      <c r="E10" s="43">
        <v>7.0000000000000007E-2</v>
      </c>
    </row>
    <row r="11" spans="5:9" x14ac:dyDescent="0.25">
      <c r="E11" s="43">
        <v>0.08</v>
      </c>
    </row>
    <row r="12" spans="5:9" x14ac:dyDescent="0.25">
      <c r="E12" s="43">
        <v>0.09</v>
      </c>
    </row>
    <row r="13" spans="5:9" x14ac:dyDescent="0.25">
      <c r="E13" s="43">
        <v>0.1</v>
      </c>
    </row>
    <row r="14" spans="5:9" x14ac:dyDescent="0.25">
      <c r="E14" s="43">
        <v>0.11</v>
      </c>
    </row>
    <row r="15" spans="5:9" x14ac:dyDescent="0.25">
      <c r="E15" s="43">
        <v>0.12</v>
      </c>
    </row>
    <row r="16" spans="5:9" x14ac:dyDescent="0.25">
      <c r="E16" s="43">
        <v>0.13</v>
      </c>
    </row>
    <row r="17" spans="5:5" x14ac:dyDescent="0.25">
      <c r="E17" s="43">
        <v>0.14000000000000001</v>
      </c>
    </row>
    <row r="18" spans="5:5" x14ac:dyDescent="0.25">
      <c r="E18" s="43">
        <v>0.15</v>
      </c>
    </row>
    <row r="19" spans="5:5" x14ac:dyDescent="0.25">
      <c r="E19" s="43">
        <v>0.16</v>
      </c>
    </row>
    <row r="20" spans="5:5" x14ac:dyDescent="0.25">
      <c r="E20" s="43">
        <v>0.17</v>
      </c>
    </row>
    <row r="21" spans="5:5" x14ac:dyDescent="0.25">
      <c r="E21" s="43">
        <v>0.18</v>
      </c>
    </row>
    <row r="22" spans="5:5" x14ac:dyDescent="0.25">
      <c r="E22" s="43">
        <v>0.19</v>
      </c>
    </row>
    <row r="23" spans="5:5" x14ac:dyDescent="0.25">
      <c r="E23" s="43">
        <v>0.2</v>
      </c>
    </row>
    <row r="24" spans="5:5" x14ac:dyDescent="0.25">
      <c r="E24" s="43">
        <v>0.21</v>
      </c>
    </row>
    <row r="25" spans="5:5" x14ac:dyDescent="0.25">
      <c r="E25" s="43">
        <v>0.22</v>
      </c>
    </row>
    <row r="26" spans="5:5" x14ac:dyDescent="0.25">
      <c r="E26" s="43">
        <v>0.23</v>
      </c>
    </row>
    <row r="27" spans="5:5" x14ac:dyDescent="0.25">
      <c r="E27" s="43">
        <v>0.24</v>
      </c>
    </row>
    <row r="28" spans="5:5" x14ac:dyDescent="0.25">
      <c r="E28" s="43">
        <v>0.25</v>
      </c>
    </row>
    <row r="29" spans="5:5" x14ac:dyDescent="0.25">
      <c r="E29" s="43">
        <v>0.26</v>
      </c>
    </row>
    <row r="30" spans="5:5" x14ac:dyDescent="0.25">
      <c r="E30" s="43">
        <v>0.27</v>
      </c>
    </row>
    <row r="31" spans="5:5" x14ac:dyDescent="0.25">
      <c r="E31" s="43">
        <v>0.28000000000000003</v>
      </c>
    </row>
    <row r="32" spans="5:5" x14ac:dyDescent="0.25">
      <c r="E32" s="43">
        <v>0.28999999999999998</v>
      </c>
    </row>
    <row r="33" spans="5:5" x14ac:dyDescent="0.25">
      <c r="E33" s="43">
        <v>0.3</v>
      </c>
    </row>
    <row r="34" spans="5:5" x14ac:dyDescent="0.25">
      <c r="E34" s="43">
        <v>0.31</v>
      </c>
    </row>
    <row r="35" spans="5:5" x14ac:dyDescent="0.25">
      <c r="E35" s="43">
        <v>0.32</v>
      </c>
    </row>
    <row r="36" spans="5:5" x14ac:dyDescent="0.25">
      <c r="E36" s="43">
        <v>0.33</v>
      </c>
    </row>
    <row r="37" spans="5:5" x14ac:dyDescent="0.25">
      <c r="E37" s="43">
        <v>0.34</v>
      </c>
    </row>
    <row r="38" spans="5:5" x14ac:dyDescent="0.25">
      <c r="E38" s="43">
        <v>0.35</v>
      </c>
    </row>
    <row r="39" spans="5:5" x14ac:dyDescent="0.25">
      <c r="E39" s="43">
        <v>0.36</v>
      </c>
    </row>
    <row r="40" spans="5:5" x14ac:dyDescent="0.25">
      <c r="E40" s="43">
        <v>0.37</v>
      </c>
    </row>
    <row r="41" spans="5:5" x14ac:dyDescent="0.25">
      <c r="E41" s="43">
        <v>0.38</v>
      </c>
    </row>
    <row r="42" spans="5:5" x14ac:dyDescent="0.25">
      <c r="E42" s="43">
        <v>0.39</v>
      </c>
    </row>
    <row r="43" spans="5:5" x14ac:dyDescent="0.25">
      <c r="E43" s="43">
        <v>0.4</v>
      </c>
    </row>
    <row r="44" spans="5:5" x14ac:dyDescent="0.25">
      <c r="E44" s="43">
        <v>0.41</v>
      </c>
    </row>
    <row r="45" spans="5:5" x14ac:dyDescent="0.25">
      <c r="E45" s="43">
        <v>0.42</v>
      </c>
    </row>
    <row r="46" spans="5:5" x14ac:dyDescent="0.25">
      <c r="E46" s="43">
        <v>0.43</v>
      </c>
    </row>
    <row r="47" spans="5:5" x14ac:dyDescent="0.25">
      <c r="E47" s="43">
        <v>0.44</v>
      </c>
    </row>
    <row r="48" spans="5:5" x14ac:dyDescent="0.25">
      <c r="E48" s="43">
        <v>0.45</v>
      </c>
    </row>
    <row r="49" spans="5:5" x14ac:dyDescent="0.25">
      <c r="E49" s="43">
        <v>0.46</v>
      </c>
    </row>
    <row r="50" spans="5:5" x14ac:dyDescent="0.25">
      <c r="E50" s="43">
        <v>0.47</v>
      </c>
    </row>
    <row r="51" spans="5:5" x14ac:dyDescent="0.25">
      <c r="E51" s="43">
        <v>0.48</v>
      </c>
    </row>
    <row r="52" spans="5:5" x14ac:dyDescent="0.25">
      <c r="E52" s="43">
        <v>0.49</v>
      </c>
    </row>
    <row r="53" spans="5:5" x14ac:dyDescent="0.25">
      <c r="E53" s="43">
        <v>0.5</v>
      </c>
    </row>
    <row r="54" spans="5:5" x14ac:dyDescent="0.25">
      <c r="E54" s="43">
        <f t="shared" ref="E54:E70" si="0">+E53+1%</f>
        <v>0.51</v>
      </c>
    </row>
    <row r="55" spans="5:5" x14ac:dyDescent="0.25">
      <c r="E55" s="43">
        <f t="shared" si="0"/>
        <v>0.52</v>
      </c>
    </row>
    <row r="56" spans="5:5" x14ac:dyDescent="0.25">
      <c r="E56" s="43">
        <f t="shared" si="0"/>
        <v>0.53</v>
      </c>
    </row>
    <row r="57" spans="5:5" x14ac:dyDescent="0.25">
      <c r="E57" s="43">
        <f t="shared" si="0"/>
        <v>0.54</v>
      </c>
    </row>
    <row r="58" spans="5:5" x14ac:dyDescent="0.25">
      <c r="E58" s="43">
        <f t="shared" si="0"/>
        <v>0.55000000000000004</v>
      </c>
    </row>
    <row r="59" spans="5:5" x14ac:dyDescent="0.25">
      <c r="E59" s="43">
        <f t="shared" si="0"/>
        <v>0.56000000000000005</v>
      </c>
    </row>
    <row r="60" spans="5:5" x14ac:dyDescent="0.25">
      <c r="E60" s="43">
        <f t="shared" si="0"/>
        <v>0.57000000000000006</v>
      </c>
    </row>
    <row r="61" spans="5:5" x14ac:dyDescent="0.25">
      <c r="E61" s="43">
        <f t="shared" si="0"/>
        <v>0.58000000000000007</v>
      </c>
    </row>
    <row r="62" spans="5:5" x14ac:dyDescent="0.25">
      <c r="E62" s="43">
        <f t="shared" si="0"/>
        <v>0.59000000000000008</v>
      </c>
    </row>
    <row r="63" spans="5:5" x14ac:dyDescent="0.25">
      <c r="E63" s="43">
        <f t="shared" si="0"/>
        <v>0.60000000000000009</v>
      </c>
    </row>
    <row r="64" spans="5:5" x14ac:dyDescent="0.25">
      <c r="E64" s="43">
        <f t="shared" si="0"/>
        <v>0.6100000000000001</v>
      </c>
    </row>
    <row r="65" spans="5:5" x14ac:dyDescent="0.25">
      <c r="E65" s="43">
        <f>+E64+1%</f>
        <v>0.62000000000000011</v>
      </c>
    </row>
    <row r="66" spans="5:5" x14ac:dyDescent="0.25">
      <c r="E66" s="43">
        <f t="shared" si="0"/>
        <v>0.63000000000000012</v>
      </c>
    </row>
    <row r="67" spans="5:5" x14ac:dyDescent="0.25">
      <c r="E67" s="43">
        <f t="shared" si="0"/>
        <v>0.64000000000000012</v>
      </c>
    </row>
    <row r="68" spans="5:5" x14ac:dyDescent="0.25">
      <c r="E68" s="43">
        <f t="shared" si="0"/>
        <v>0.65000000000000013</v>
      </c>
    </row>
    <row r="69" spans="5:5" x14ac:dyDescent="0.25">
      <c r="E69" s="43">
        <f t="shared" si="0"/>
        <v>0.66000000000000014</v>
      </c>
    </row>
    <row r="70" spans="5:5" x14ac:dyDescent="0.25">
      <c r="E70" s="43">
        <f t="shared" si="0"/>
        <v>0.67000000000000015</v>
      </c>
    </row>
    <row r="71" spans="5:5" x14ac:dyDescent="0.25">
      <c r="E71" s="43">
        <f t="shared" ref="E71:E82" si="1">+E70+1%</f>
        <v>0.68000000000000016</v>
      </c>
    </row>
    <row r="72" spans="5:5" x14ac:dyDescent="0.25">
      <c r="E72" s="43">
        <f t="shared" si="1"/>
        <v>0.69000000000000017</v>
      </c>
    </row>
    <row r="73" spans="5:5" x14ac:dyDescent="0.25">
      <c r="E73" s="43">
        <f t="shared" si="1"/>
        <v>0.70000000000000018</v>
      </c>
    </row>
    <row r="74" spans="5:5" x14ac:dyDescent="0.25">
      <c r="E74" s="43">
        <f t="shared" si="1"/>
        <v>0.71000000000000019</v>
      </c>
    </row>
    <row r="75" spans="5:5" x14ac:dyDescent="0.25">
      <c r="E75" s="43">
        <f t="shared" si="1"/>
        <v>0.7200000000000002</v>
      </c>
    </row>
    <row r="76" spans="5:5" x14ac:dyDescent="0.25">
      <c r="E76" s="43">
        <f t="shared" si="1"/>
        <v>0.7300000000000002</v>
      </c>
    </row>
    <row r="77" spans="5:5" x14ac:dyDescent="0.25">
      <c r="E77" s="43">
        <f t="shared" si="1"/>
        <v>0.74000000000000021</v>
      </c>
    </row>
    <row r="78" spans="5:5" x14ac:dyDescent="0.25">
      <c r="E78" s="43">
        <f t="shared" si="1"/>
        <v>0.75000000000000022</v>
      </c>
    </row>
    <row r="79" spans="5:5" x14ac:dyDescent="0.25">
      <c r="E79" s="43">
        <f t="shared" si="1"/>
        <v>0.76000000000000023</v>
      </c>
    </row>
    <row r="80" spans="5:5" x14ac:dyDescent="0.25">
      <c r="E80" s="43">
        <f t="shared" si="1"/>
        <v>0.77000000000000024</v>
      </c>
    </row>
    <row r="81" spans="5:5" x14ac:dyDescent="0.25">
      <c r="E81" s="43">
        <f t="shared" si="1"/>
        <v>0.78000000000000025</v>
      </c>
    </row>
    <row r="82" spans="5:5" x14ac:dyDescent="0.25">
      <c r="E82" s="43">
        <f t="shared" si="1"/>
        <v>0.79000000000000026</v>
      </c>
    </row>
    <row r="83" spans="5:5" x14ac:dyDescent="0.25">
      <c r="E83" s="43">
        <f>+E82+1%</f>
        <v>0.80000000000000027</v>
      </c>
    </row>
    <row r="84" spans="5:5" x14ac:dyDescent="0.25">
      <c r="E84" s="43">
        <f t="shared" ref="E84:E93" si="2">+E83+1%</f>
        <v>0.81000000000000028</v>
      </c>
    </row>
    <row r="85" spans="5:5" x14ac:dyDescent="0.25">
      <c r="E85" s="43">
        <f t="shared" si="2"/>
        <v>0.82000000000000028</v>
      </c>
    </row>
    <row r="86" spans="5:5" x14ac:dyDescent="0.25">
      <c r="E86" s="43">
        <f t="shared" si="2"/>
        <v>0.83000000000000029</v>
      </c>
    </row>
    <row r="87" spans="5:5" x14ac:dyDescent="0.25">
      <c r="E87" s="43">
        <f t="shared" si="2"/>
        <v>0.8400000000000003</v>
      </c>
    </row>
    <row r="88" spans="5:5" x14ac:dyDescent="0.25">
      <c r="E88" s="43">
        <f t="shared" si="2"/>
        <v>0.85000000000000031</v>
      </c>
    </row>
    <row r="89" spans="5:5" x14ac:dyDescent="0.25">
      <c r="E89" s="43">
        <f t="shared" si="2"/>
        <v>0.86000000000000032</v>
      </c>
    </row>
    <row r="90" spans="5:5" x14ac:dyDescent="0.25">
      <c r="E90" s="43">
        <f t="shared" si="2"/>
        <v>0.87000000000000033</v>
      </c>
    </row>
    <row r="91" spans="5:5" x14ac:dyDescent="0.25">
      <c r="E91" s="43">
        <f t="shared" si="2"/>
        <v>0.88000000000000034</v>
      </c>
    </row>
    <row r="92" spans="5:5" x14ac:dyDescent="0.25">
      <c r="E92" s="43">
        <f t="shared" si="2"/>
        <v>0.89000000000000035</v>
      </c>
    </row>
    <row r="93" spans="5:5" x14ac:dyDescent="0.25">
      <c r="E93" s="43">
        <f t="shared" si="2"/>
        <v>0.90000000000000036</v>
      </c>
    </row>
    <row r="94" spans="5:5" x14ac:dyDescent="0.25">
      <c r="E94" s="43">
        <f t="shared" ref="E94:E103" si="3">+E93+1%</f>
        <v>0.91000000000000036</v>
      </c>
    </row>
    <row r="95" spans="5:5" x14ac:dyDescent="0.25">
      <c r="E95" s="43">
        <f t="shared" si="3"/>
        <v>0.92000000000000037</v>
      </c>
    </row>
    <row r="96" spans="5:5" x14ac:dyDescent="0.25">
      <c r="E96" s="43">
        <f t="shared" si="3"/>
        <v>0.93000000000000038</v>
      </c>
    </row>
    <row r="97" spans="5:5" x14ac:dyDescent="0.25">
      <c r="E97" s="43">
        <f t="shared" si="3"/>
        <v>0.94000000000000039</v>
      </c>
    </row>
    <row r="98" spans="5:5" x14ac:dyDescent="0.25">
      <c r="E98" s="43">
        <f t="shared" si="3"/>
        <v>0.9500000000000004</v>
      </c>
    </row>
    <row r="99" spans="5:5" x14ac:dyDescent="0.25">
      <c r="E99" s="43">
        <f t="shared" si="3"/>
        <v>0.96000000000000041</v>
      </c>
    </row>
    <row r="100" spans="5:5" x14ac:dyDescent="0.25">
      <c r="E100" s="43">
        <f t="shared" si="3"/>
        <v>0.97000000000000042</v>
      </c>
    </row>
    <row r="101" spans="5:5" x14ac:dyDescent="0.25">
      <c r="E101" s="43">
        <f t="shared" si="3"/>
        <v>0.98000000000000043</v>
      </c>
    </row>
    <row r="102" spans="5:5" x14ac:dyDescent="0.25">
      <c r="E102" s="43">
        <f t="shared" si="3"/>
        <v>0.99000000000000044</v>
      </c>
    </row>
    <row r="103" spans="5:5" x14ac:dyDescent="0.25">
      <c r="E103" s="4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PRECIOS BAJOS TRACTO SUCESIVO</vt:lpstr>
      <vt:lpstr>CONTROL CAMBIOS</vt:lpstr>
      <vt:lpstr>Hoja Aux</vt:lpstr>
      <vt:lpstr>'CONTROL CAMBIOS'!Área_de_impresión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Diana Maria Castaño Bachiller</cp:lastModifiedBy>
  <cp:revision/>
  <cp:lastPrinted>2025-02-17T21:41:42Z</cp:lastPrinted>
  <dcterms:created xsi:type="dcterms:W3CDTF">2022-01-21T16:30:23Z</dcterms:created>
  <dcterms:modified xsi:type="dcterms:W3CDTF">2025-05-05T22:46:35Z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