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E:\UDEC\37. F-CD-284-2025\DOCUMENTOS DE PUBLICACIÓN CONTRATACIÓN DIRECTA\"/>
    </mc:Choice>
  </mc:AlternateContent>
  <xr:revisionPtr revIDLastSave="0" documentId="13_ncr:1_{59AC5CA0-0F97-4AB1-B427-5CC0A1C4E73D}"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7" l="1"/>
  <c r="O21" i="7"/>
  <c r="H16" i="7" l="1"/>
  <c r="J16" i="7"/>
  <c r="L16" i="7"/>
  <c r="M16" i="7" s="1"/>
  <c r="H15" i="7"/>
  <c r="J15" i="7"/>
  <c r="L15" i="7"/>
  <c r="M15" i="7" s="1"/>
  <c r="O19" i="7"/>
  <c r="O18" i="7"/>
  <c r="L14" i="7"/>
  <c r="M14" i="7" s="1"/>
  <c r="J14" i="7"/>
  <c r="H14" i="7"/>
  <c r="K15" i="7" l="1"/>
  <c r="K16" i="7"/>
  <c r="N16" i="7"/>
  <c r="O16" i="7" s="1"/>
  <c r="N15" i="7"/>
  <c r="O15" i="7" s="1"/>
  <c r="O17" i="7"/>
  <c r="O20" i="7" s="1"/>
  <c r="K14" i="7"/>
  <c r="O23" i="7"/>
  <c r="O24" i="7"/>
  <c r="O25" i="7" s="1"/>
  <c r="N14" i="7"/>
  <c r="O14" i="7" s="1"/>
  <c r="O26" i="7" l="1"/>
</calcChain>
</file>

<file path=xl/sharedStrings.xml><?xml version="1.0" encoding="utf-8"?>
<sst xmlns="http://schemas.openxmlformats.org/spreadsheetml/2006/main" count="102" uniqueCount="85">
  <si>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</si>
  <si>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</si>
  <si>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</si>
  <si>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</si>
  <si>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</si>
  <si>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</si>
  <si>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</si>
  <si>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</si>
  <si>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</si>
  <si>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</si>
  <si>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</si>
  <si>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</si>
  <si>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</si>
  <si>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</si>
  <si>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</si>
  <si>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</si>
  <si>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</si>
  <si>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</si>
  <si>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</si>
  <si>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</si>
  <si>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</si>
  <si>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</si>
  <si>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</si>
  <si>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</si>
  <si>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</si>
  <si>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</si>
  <si>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</si>
  <si>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</si>
  <si>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</si>
  <si>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</si>
  <si>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</si>
  <si>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</si>
  <si>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</si>
  <si>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</si>
  <si>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</si>
  <si>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</si>
  <si>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</si>
  <si>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</si>
  <si>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</si>
  <si>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</si>
  <si>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</si>
  <si>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</si>
  <si>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</si>
  <si>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</si>
  <si>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</si>
  <si>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</si>
  <si>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</si>
  <si>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</si>
  <si>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</si>
  <si>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</si>
  <si>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</si>
  <si>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</si>
  <si>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</si>
  <si>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</si>
  <si>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</si>
  <si>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</si>
  <si>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</si>
  <si>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</si>
  <si>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</si>
  <si>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</si>
  <si>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</si>
  <si>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</si>
  <si>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</si>
  <si>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</si>
  <si>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</si>
  <si>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</si>
  <si>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</si>
  <si>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</si>
  <si>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</si>
  <si>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</si>
  <si>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</si>
  <si>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</si>
  <si>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</si>
  <si>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</si>
  <si>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</si>
  <si>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</si>
  <si>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</si>
  <si>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</si>
  <si>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</si>
  <si>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</si>
  <si>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VALOR UNITARIO
(Antes de impuesto)</t>
  </si>
  <si>
    <t>INDUMENTARIA DE POMS-CHEER PARA DAMA: Top dama de competencia de Poms-Cheer: Top manga larga con tres colores material Lycra Spandex textil de alto desempeño, incluye bordado en el pecho y estampado en la espalda, Los logos, tallas y colores suministrados por la universidad de Cundinamarca. Logos de 8 x 5 cm, 15 x 5 cm. A dos tintas. Tallas: S-M-L-XL. Falda short dama de competencia de Poms-Cheer: Falda short con tapa material Lycra Spandex textil de alto desempeño, en tres colores con predominación del color que lleve el top, debe llevar un short de un tono diferente, el cual se variaría de acuerdo a los colores seleccionados por parte de la universidad. Los logos, tallas y colores suministrados por la universidad de Cundinamarca. Logos de 8 x 5 cm, 10 x 5 cm. A dos tintas. Tallas: S-M-L-XL.</t>
  </si>
  <si>
    <t>INDUMENTARIA DE POMS-CHEER PARA HOMBRE: Jersey manga larga Hombre de competencia de Poms-Cheer: Jersey manga larga en licra expandes textil de alto desempeño, con tres tonos mesclados de acuerdo a los colores institucionales de la Universidad de Cundinamarca con cuello redondeando incluye bordado en el pecho y estampado en la espalda, Los logos, tallas y colores suministrados por la universidad de Cundinamarca. Logos de 8 x 5 cm, 15 x 5 cm. A dos tintas. Tallas: S-M-L-XL. Pantalón Hombre de competencia de Poms-Cheer: Pantalón para porras en licra expandes, textil de alto desempeño, con bolsillos laterales, malla interior color predominante del jersey y líneas laterales de los colores del jersey, Los logos, tallas y colores suministrados por la universidad de Cundinamarca. Logos de 8 x 5 cm, 15 x 5 cm. A dos tintas. Tallas: S-M-L-XL.</t>
  </si>
  <si>
    <t>Tocado Hair Bow para poms- cheer: Dimensiones del tocado: Reglamentario juvenil; Especificación Tela: Textil tornasol, Textil Cuero sintético con glitter, Vinilo textil termoadhesivo liso; Especificaciones pedrería: Pedrería cristal tornasol sintética termoadhesiva de alta resistencia. Diseño y colores suministrados por la universidad de Cundinamarca.</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</si>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</sst>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1" fillId="0" borderId="26" xfId="0" applyFont="1" applyBorder="1" applyAlignment="1">
      <alignment horizontal="center" vertical="center" wrapText="1"/>
    </xf>
    <xf numFmtId="0" fontId="3" fillId="35" borderId="1" xfId="0" applyFont="1" applyFill="1" applyBorder="1" applyAlignment="1" applyProtection="1">
      <alignment horizontal="center" vertical="center" wrapText="1"/>
      <protection locked="0"/>
    </xf>
    <xf numFmtId="43" fontId="3" fillId="0" borderId="39" xfId="3" applyFont="1" applyFill="1" applyBorder="1" applyAlignment="1" applyProtection="1">
      <alignment horizontal="center" vertical="center"/>
      <protection hidden="1"/>
    </xf>
    <xf numFmtId="0" fontId="0" fillId="2" borderId="0" xfId="0" applyFill="1" applyAlignment="1" applyProtection="1">
      <alignment horizontal="center" vertical="center"/>
      <protection hidden="1"/>
    </xf>
    <xf numFmtId="0" fontId="1" fillId="0" borderId="26" xfId="0" applyFont="1" applyBorder="1" applyAlignment="1">
      <alignment horizontal="left" vertical="center" wrapText="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5" fontId="28" fillId="35" borderId="2" xfId="0" applyNumberFormat="1" applyFont="1" applyFill="1" applyBorder="1" applyAlignment="1" applyProtection="1">
      <alignment horizontal="center" vertical="center" wrapText="1"/>
      <protection locked="0"/>
    </xf>
    <xf numFmtId="165"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2"/>
  <sheetViews>
    <sheetView showGridLines="0" tabSelected="1" view="pageBreakPreview" topLeftCell="A15" zoomScale="90" zoomScaleNormal="70" zoomScaleSheetLayoutView="90" zoomScalePageLayoutView="55" workbookViewId="0">
      <selection activeCell="I14" sqref="I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6.85546875" style="2" customWidth="1"/>
    <col min="5" max="5" width="15.7109375" style="2" customWidth="1"/>
    <col min="6" max="6" width="24.28515625" style="2" customWidth="1"/>
    <col min="7" max="7" width="19.5703125" style="2" customWidth="1"/>
    <col min="8" max="8" width="16.42578125" style="2" customWidth="1"/>
    <col min="9" max="9" width="19" style="2" customWidth="1"/>
    <col min="10" max="10" width="24.28515625" style="2" customWidth="1"/>
    <col min="11" max="15" width="24.28515625" style="4" customWidth="1"/>
    <col min="16" max="16384" width="11.42578125" style="4"/>
  </cols>
  <sheetData>
    <row r="1" spans="1:15" x14ac:dyDescent="0.25">
      <c r="F1" s="3"/>
    </row>
    <row r="2" spans="1:15" ht="15.75" customHeight="1" x14ac:dyDescent="0.25">
      <c r="A2" s="99"/>
      <c r="B2" s="100" t="s">
        <v>0</v>
      </c>
      <c r="C2" s="100"/>
      <c r="D2" s="100"/>
      <c r="E2" s="100"/>
      <c r="F2" s="100"/>
      <c r="G2" s="100"/>
      <c r="H2" s="100"/>
      <c r="I2" s="100"/>
      <c r="J2" s="100"/>
      <c r="K2" s="100"/>
      <c r="L2" s="100"/>
      <c r="M2" s="100"/>
      <c r="N2" s="101" t="s">
        <v>79</v>
      </c>
      <c r="O2" s="101"/>
    </row>
    <row r="3" spans="1:15" ht="15.75" customHeight="1" x14ac:dyDescent="0.25">
      <c r="A3" s="99"/>
      <c r="B3" s="100" t="s">
        <v>2</v>
      </c>
      <c r="C3" s="100"/>
      <c r="D3" s="100"/>
      <c r="E3" s="100"/>
      <c r="F3" s="100"/>
      <c r="G3" s="100"/>
      <c r="H3" s="100"/>
      <c r="I3" s="100"/>
      <c r="J3" s="100"/>
      <c r="K3" s="100"/>
      <c r="L3" s="100"/>
      <c r="M3" s="100"/>
      <c r="N3" s="101" t="s">
        <v>76</v>
      </c>
      <c r="O3" s="101"/>
    </row>
    <row r="4" spans="1:15" ht="16.5" customHeight="1" x14ac:dyDescent="0.25">
      <c r="A4" s="99"/>
      <c r="B4" s="100" t="s">
        <v>3</v>
      </c>
      <c r="C4" s="100"/>
      <c r="D4" s="100"/>
      <c r="E4" s="100"/>
      <c r="F4" s="100"/>
      <c r="G4" s="100"/>
      <c r="H4" s="100"/>
      <c r="I4" s="100"/>
      <c r="J4" s="100"/>
      <c r="K4" s="100"/>
      <c r="L4" s="100"/>
      <c r="M4" s="100"/>
      <c r="N4" s="101" t="s">
        <v>78</v>
      </c>
      <c r="O4" s="101"/>
    </row>
    <row r="5" spans="1:15" ht="15" customHeight="1" x14ac:dyDescent="0.25">
      <c r="A5" s="99"/>
      <c r="B5" s="100"/>
      <c r="C5" s="100"/>
      <c r="D5" s="100"/>
      <c r="E5" s="100"/>
      <c r="F5" s="100"/>
      <c r="G5" s="100"/>
      <c r="H5" s="100"/>
      <c r="I5" s="100"/>
      <c r="J5" s="100"/>
      <c r="K5" s="100"/>
      <c r="L5" s="100"/>
      <c r="M5" s="100"/>
      <c r="N5" s="101" t="s">
        <v>4</v>
      </c>
      <c r="O5" s="101"/>
    </row>
    <row r="7" spans="1:15" x14ac:dyDescent="0.25">
      <c r="A7" s="5" t="s">
        <v>5</v>
      </c>
    </row>
    <row r="8" spans="1:15" ht="9.9499999999999993" customHeight="1" x14ac:dyDescent="0.25">
      <c r="A8" s="6"/>
    </row>
    <row r="9" spans="1:15" ht="30" customHeight="1" x14ac:dyDescent="0.25">
      <c r="A9" s="85" t="s">
        <v>6</v>
      </c>
      <c r="B9" s="86"/>
      <c r="D9" s="91" t="s">
        <v>7</v>
      </c>
      <c r="E9" s="92"/>
      <c r="F9" s="81"/>
      <c r="G9" s="82"/>
      <c r="H9" s="82"/>
      <c r="I9" s="83"/>
      <c r="K9" s="91" t="s">
        <v>8</v>
      </c>
      <c r="L9" s="92"/>
      <c r="M9" s="97"/>
      <c r="N9" s="98"/>
    </row>
    <row r="10" spans="1:15" ht="8.25" customHeight="1" x14ac:dyDescent="0.25">
      <c r="A10" s="87"/>
      <c r="B10" s="88"/>
      <c r="C10" s="7"/>
      <c r="E10" s="8"/>
      <c r="F10" s="8"/>
      <c r="M10" s="8"/>
      <c r="N10" s="2"/>
    </row>
    <row r="11" spans="1:15" ht="30" customHeight="1" x14ac:dyDescent="0.25">
      <c r="A11" s="89"/>
      <c r="B11" s="90"/>
      <c r="D11" s="91" t="s">
        <v>9</v>
      </c>
      <c r="E11" s="92"/>
      <c r="F11" s="81"/>
      <c r="G11" s="82"/>
      <c r="H11" s="82"/>
      <c r="I11" s="83"/>
      <c r="K11" s="91" t="s">
        <v>10</v>
      </c>
      <c r="L11" s="92"/>
      <c r="M11" s="95"/>
      <c r="N11" s="96"/>
      <c r="O11" s="17"/>
    </row>
    <row r="12" spans="1:15" ht="9.9499999999999993" customHeight="1" thickBot="1" x14ac:dyDescent="0.3">
      <c r="A12" s="16"/>
      <c r="B12" s="18"/>
      <c r="C12" s="14"/>
      <c r="D12" s="16"/>
      <c r="E12" s="18"/>
      <c r="F12" s="18"/>
      <c r="G12" s="18"/>
      <c r="H12" s="16"/>
      <c r="I12" s="19"/>
      <c r="J12" s="15"/>
      <c r="K12" s="15"/>
      <c r="L12" s="15"/>
      <c r="N12" s="20"/>
      <c r="O12" s="20"/>
    </row>
    <row r="13" spans="1:15" s="9" customFormat="1" ht="111.75" customHeight="1" x14ac:dyDescent="0.25">
      <c r="A13" s="21" t="s">
        <v>11</v>
      </c>
      <c r="B13" s="22" t="s">
        <v>12</v>
      </c>
      <c r="C13" s="22" t="s">
        <v>13</v>
      </c>
      <c r="D13" s="22" t="s">
        <v>14</v>
      </c>
      <c r="E13" s="22" t="s">
        <v>15</v>
      </c>
      <c r="F13" s="23" t="s">
        <v>80</v>
      </c>
      <c r="G13" s="23" t="s">
        <v>16</v>
      </c>
      <c r="H13" s="23" t="s">
        <v>17</v>
      </c>
      <c r="I13" s="23" t="s">
        <v>18</v>
      </c>
      <c r="J13" s="23" t="s">
        <v>19</v>
      </c>
      <c r="K13" s="23" t="s">
        <v>20</v>
      </c>
      <c r="L13" s="23" t="s">
        <v>21</v>
      </c>
      <c r="M13" s="23" t="s">
        <v>22</v>
      </c>
      <c r="N13" s="23" t="s">
        <v>23</v>
      </c>
      <c r="O13" s="24" t="s">
        <v>24</v>
      </c>
    </row>
    <row r="14" spans="1:15" s="58" customFormat="1" ht="259.5" customHeight="1" x14ac:dyDescent="0.25">
      <c r="A14" s="25">
        <v>1</v>
      </c>
      <c r="B14" s="59" t="s">
        <v>81</v>
      </c>
      <c r="C14" s="56"/>
      <c r="D14" s="55">
        <v>19</v>
      </c>
      <c r="E14" s="55" t="s">
        <v>84</v>
      </c>
      <c r="F14" s="12"/>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57">
        <f t="shared" ref="O14" si="5">ROUND(L14+N14+M14,0)</f>
        <v>0</v>
      </c>
    </row>
    <row r="15" spans="1:15" s="58" customFormat="1" ht="264" customHeight="1" x14ac:dyDescent="0.25">
      <c r="A15" s="25">
        <v>2</v>
      </c>
      <c r="B15" s="59" t="s">
        <v>82</v>
      </c>
      <c r="C15" s="56"/>
      <c r="D15" s="55">
        <v>19</v>
      </c>
      <c r="E15" s="55" t="s">
        <v>84</v>
      </c>
      <c r="F15" s="12"/>
      <c r="G15" s="11"/>
      <c r="H15" s="1">
        <f t="shared" ref="H15" si="6">+ROUND(F15*G15,0)</f>
        <v>0</v>
      </c>
      <c r="I15" s="11"/>
      <c r="J15" s="1">
        <f t="shared" ref="J15" si="7">ROUND(F15*I15,0)</f>
        <v>0</v>
      </c>
      <c r="K15" s="1">
        <f t="shared" ref="K15" si="8">ROUND(F15+H15+J15,0)</f>
        <v>0</v>
      </c>
      <c r="L15" s="1">
        <f t="shared" ref="L15" si="9">ROUND(F15*D15,0)</f>
        <v>0</v>
      </c>
      <c r="M15" s="1">
        <f t="shared" ref="M15" si="10">ROUND(L15*G15,0)</f>
        <v>0</v>
      </c>
      <c r="N15" s="1">
        <f t="shared" ref="N15" si="11">ROUND(L15*I15,0)</f>
        <v>0</v>
      </c>
      <c r="O15" s="57">
        <f t="shared" ref="O15" si="12">ROUND(L15+N15+M15,0)</f>
        <v>0</v>
      </c>
    </row>
    <row r="16" spans="1:15" s="58" customFormat="1" ht="147" customHeight="1" thickBot="1" x14ac:dyDescent="0.3">
      <c r="A16" s="25">
        <v>3</v>
      </c>
      <c r="B16" s="59" t="s">
        <v>83</v>
      </c>
      <c r="C16" s="56"/>
      <c r="D16" s="55">
        <v>19</v>
      </c>
      <c r="E16" s="55" t="s">
        <v>84</v>
      </c>
      <c r="F16" s="12"/>
      <c r="G16" s="11"/>
      <c r="H16" s="1">
        <f t="shared" ref="H16" si="13">+ROUND(F16*G16,0)</f>
        <v>0</v>
      </c>
      <c r="I16" s="11"/>
      <c r="J16" s="1">
        <f t="shared" ref="J16" si="14">ROUND(F16*I16,0)</f>
        <v>0</v>
      </c>
      <c r="K16" s="1">
        <f t="shared" ref="K16" si="15">ROUND(F16+H16+J16,0)</f>
        <v>0</v>
      </c>
      <c r="L16" s="1">
        <f t="shared" ref="L16" si="16">ROUND(F16*D16,0)</f>
        <v>0</v>
      </c>
      <c r="M16" s="1">
        <f t="shared" ref="M16" si="17">ROUND(L16*G16,0)</f>
        <v>0</v>
      </c>
      <c r="N16" s="1">
        <f t="shared" ref="N16" si="18">ROUND(L16*I16,0)</f>
        <v>0</v>
      </c>
      <c r="O16" s="57">
        <f t="shared" ref="O16" si="19">ROUND(L16+N16+M16,0)</f>
        <v>0</v>
      </c>
    </row>
    <row r="17" spans="1:15" s="9" customFormat="1" ht="15.75" thickBot="1" x14ac:dyDescent="0.3">
      <c r="A17" s="93" t="s">
        <v>25</v>
      </c>
      <c r="B17" s="94"/>
      <c r="C17" s="94"/>
      <c r="D17" s="94"/>
      <c r="E17" s="94"/>
      <c r="F17" s="94"/>
      <c r="G17" s="94"/>
      <c r="H17" s="94"/>
      <c r="I17" s="94"/>
      <c r="J17" s="94"/>
      <c r="K17" s="94"/>
      <c r="L17" s="66" t="s">
        <v>26</v>
      </c>
      <c r="M17" s="67"/>
      <c r="N17" s="67"/>
      <c r="O17" s="33">
        <f>SUMIF(G:G,0%,L:L)+SUMIF(G:G,"",L:L)</f>
        <v>0</v>
      </c>
    </row>
    <row r="18" spans="1:15" s="9" customFormat="1" ht="39" customHeight="1" x14ac:dyDescent="0.25">
      <c r="A18" s="72" t="s">
        <v>77</v>
      </c>
      <c r="B18" s="73"/>
      <c r="C18" s="73"/>
      <c r="D18" s="73"/>
      <c r="E18" s="73"/>
      <c r="F18" s="73"/>
      <c r="G18" s="73"/>
      <c r="H18" s="73"/>
      <c r="I18" s="73"/>
      <c r="J18" s="73"/>
      <c r="K18" s="74"/>
      <c r="L18" s="64" t="s">
        <v>27</v>
      </c>
      <c r="M18" s="65"/>
      <c r="N18" s="65"/>
      <c r="O18" s="34">
        <f>SUMIF(G:G,5%,L:L)</f>
        <v>0</v>
      </c>
    </row>
    <row r="19" spans="1:15" s="9" customFormat="1" ht="30" customHeight="1" x14ac:dyDescent="0.25">
      <c r="A19" s="75"/>
      <c r="B19" s="76"/>
      <c r="C19" s="76"/>
      <c r="D19" s="76"/>
      <c r="E19" s="76"/>
      <c r="F19" s="76"/>
      <c r="G19" s="76"/>
      <c r="H19" s="76"/>
      <c r="I19" s="76"/>
      <c r="J19" s="76"/>
      <c r="K19" s="77"/>
      <c r="L19" s="64" t="s">
        <v>28</v>
      </c>
      <c r="M19" s="65"/>
      <c r="N19" s="65"/>
      <c r="O19" s="34">
        <f>SUMIF(G:G,19%,L:L)</f>
        <v>0</v>
      </c>
    </row>
    <row r="20" spans="1:15" s="9" customFormat="1" ht="30" customHeight="1" x14ac:dyDescent="0.25">
      <c r="A20" s="75"/>
      <c r="B20" s="76"/>
      <c r="C20" s="76"/>
      <c r="D20" s="76"/>
      <c r="E20" s="76"/>
      <c r="F20" s="76"/>
      <c r="G20" s="76"/>
      <c r="H20" s="76"/>
      <c r="I20" s="76"/>
      <c r="J20" s="76"/>
      <c r="K20" s="77"/>
      <c r="L20" s="62" t="s">
        <v>21</v>
      </c>
      <c r="M20" s="63"/>
      <c r="N20" s="63"/>
      <c r="O20" s="35">
        <f>SUM(O17:O19)</f>
        <v>0</v>
      </c>
    </row>
    <row r="21" spans="1:15" s="9" customFormat="1" ht="30" customHeight="1" x14ac:dyDescent="0.25">
      <c r="A21" s="75"/>
      <c r="B21" s="76"/>
      <c r="C21" s="76"/>
      <c r="D21" s="76"/>
      <c r="E21" s="76"/>
      <c r="F21" s="76"/>
      <c r="G21" s="76"/>
      <c r="H21" s="76"/>
      <c r="I21" s="76"/>
      <c r="J21" s="76"/>
      <c r="K21" s="77"/>
      <c r="L21" s="60" t="s">
        <v>29</v>
      </c>
      <c r="M21" s="61"/>
      <c r="N21" s="61"/>
      <c r="O21" s="36">
        <f>SUMIF(G:G,5%,M:M)</f>
        <v>0</v>
      </c>
    </row>
    <row r="22" spans="1:15" s="9" customFormat="1" ht="30" customHeight="1" x14ac:dyDescent="0.25">
      <c r="A22" s="75"/>
      <c r="B22" s="76"/>
      <c r="C22" s="76"/>
      <c r="D22" s="76"/>
      <c r="E22" s="76"/>
      <c r="F22" s="76"/>
      <c r="G22" s="76"/>
      <c r="H22" s="76"/>
      <c r="I22" s="76"/>
      <c r="J22" s="76"/>
      <c r="K22" s="77"/>
      <c r="L22" s="60" t="s">
        <v>30</v>
      </c>
      <c r="M22" s="61"/>
      <c r="N22" s="61"/>
      <c r="O22" s="36">
        <f>SUMIF(G:G,19%,M:M)</f>
        <v>0</v>
      </c>
    </row>
    <row r="23" spans="1:15" s="9" customFormat="1" ht="30" customHeight="1" x14ac:dyDescent="0.25">
      <c r="A23" s="75"/>
      <c r="B23" s="76"/>
      <c r="C23" s="76"/>
      <c r="D23" s="76"/>
      <c r="E23" s="76"/>
      <c r="F23" s="76"/>
      <c r="G23" s="76"/>
      <c r="H23" s="76"/>
      <c r="I23" s="76"/>
      <c r="J23" s="76"/>
      <c r="K23" s="77"/>
      <c r="L23" s="62" t="s">
        <v>31</v>
      </c>
      <c r="M23" s="63"/>
      <c r="N23" s="63"/>
      <c r="O23" s="35">
        <f>SUM(O21:O22)</f>
        <v>0</v>
      </c>
    </row>
    <row r="24" spans="1:15" s="9" customFormat="1" ht="30" customHeight="1" x14ac:dyDescent="0.25">
      <c r="A24" s="75"/>
      <c r="B24" s="76"/>
      <c r="C24" s="76"/>
      <c r="D24" s="76"/>
      <c r="E24" s="76"/>
      <c r="F24" s="76"/>
      <c r="G24" s="76"/>
      <c r="H24" s="76"/>
      <c r="I24" s="76"/>
      <c r="J24" s="76"/>
      <c r="K24" s="77"/>
      <c r="L24" s="64" t="s">
        <v>32</v>
      </c>
      <c r="M24" s="65"/>
      <c r="N24" s="65"/>
      <c r="O24" s="34">
        <f>SUMIF(I:I,8%,N:N)</f>
        <v>0</v>
      </c>
    </row>
    <row r="25" spans="1:15" s="9" customFormat="1" ht="37.5" customHeight="1" x14ac:dyDescent="0.25">
      <c r="A25" s="75"/>
      <c r="B25" s="76"/>
      <c r="C25" s="76"/>
      <c r="D25" s="76"/>
      <c r="E25" s="76"/>
      <c r="F25" s="76"/>
      <c r="G25" s="76"/>
      <c r="H25" s="76"/>
      <c r="I25" s="76"/>
      <c r="J25" s="76"/>
      <c r="K25" s="77"/>
      <c r="L25" s="70" t="s">
        <v>33</v>
      </c>
      <c r="M25" s="71"/>
      <c r="N25" s="71"/>
      <c r="O25" s="35">
        <f>SUM(O24)</f>
        <v>0</v>
      </c>
    </row>
    <row r="26" spans="1:15" s="9" customFormat="1" ht="32.25" customHeight="1" thickBot="1" x14ac:dyDescent="0.3">
      <c r="A26" s="78"/>
      <c r="B26" s="79"/>
      <c r="C26" s="79"/>
      <c r="D26" s="79"/>
      <c r="E26" s="79"/>
      <c r="F26" s="79"/>
      <c r="G26" s="79"/>
      <c r="H26" s="79"/>
      <c r="I26" s="79"/>
      <c r="J26" s="79"/>
      <c r="K26" s="80"/>
      <c r="L26" s="68" t="s">
        <v>34</v>
      </c>
      <c r="M26" s="69"/>
      <c r="N26" s="69"/>
      <c r="O26" s="37">
        <f>+O20+O23+O25</f>
        <v>0</v>
      </c>
    </row>
    <row r="28" spans="1:15" ht="50.1" customHeight="1" thickBot="1" x14ac:dyDescent="0.3">
      <c r="B28" s="84"/>
      <c r="C28" s="84"/>
    </row>
    <row r="29" spans="1:15" x14ac:dyDescent="0.25">
      <c r="B29" s="105" t="s">
        <v>35</v>
      </c>
      <c r="C29" s="105"/>
    </row>
    <row r="30" spans="1:15" ht="15" customHeight="1" x14ac:dyDescent="0.25">
      <c r="M30" s="39"/>
      <c r="N30" s="40"/>
      <c r="O30" s="41"/>
    </row>
    <row r="31" spans="1:15" ht="15.75" customHeight="1" x14ac:dyDescent="0.25">
      <c r="M31" s="39"/>
      <c r="N31" s="40"/>
      <c r="O31" s="41"/>
    </row>
    <row r="32" spans="1:15" ht="15" customHeight="1" x14ac:dyDescent="0.25">
      <c r="A32" s="10" t="s">
        <v>36</v>
      </c>
      <c r="M32" s="39"/>
      <c r="N32" s="40"/>
      <c r="O32" s="41"/>
    </row>
    <row r="33" spans="1:17" x14ac:dyDescent="0.25">
      <c r="A33" s="104" t="s">
        <v>37</v>
      </c>
      <c r="B33" s="104"/>
      <c r="C33" s="104"/>
      <c r="D33" s="104"/>
      <c r="E33" s="104"/>
      <c r="F33" s="104"/>
      <c r="G33" s="104"/>
      <c r="H33" s="104"/>
      <c r="I33" s="104"/>
      <c r="J33" s="104"/>
      <c r="K33" s="104"/>
      <c r="L33" s="104"/>
      <c r="M33" s="104"/>
      <c r="N33" s="104"/>
      <c r="O33" s="104"/>
      <c r="P33" s="2"/>
      <c r="Q33" s="2"/>
    </row>
    <row r="34" spans="1:17" ht="15" customHeight="1" x14ac:dyDescent="0.25">
      <c r="A34" s="103" t="s">
        <v>38</v>
      </c>
      <c r="B34" s="103"/>
      <c r="C34" s="103"/>
      <c r="D34" s="103"/>
      <c r="E34" s="103"/>
      <c r="F34" s="103"/>
      <c r="G34" s="103"/>
      <c r="H34" s="103"/>
      <c r="I34" s="103"/>
      <c r="J34" s="103"/>
      <c r="K34" s="103"/>
      <c r="L34" s="103"/>
      <c r="M34" s="103"/>
      <c r="N34" s="103"/>
      <c r="O34" s="103"/>
      <c r="P34" s="38"/>
      <c r="Q34" s="38"/>
    </row>
    <row r="35" spans="1:17" x14ac:dyDescent="0.25">
      <c r="A35" s="102" t="s">
        <v>39</v>
      </c>
      <c r="B35" s="102"/>
      <c r="C35" s="102"/>
      <c r="D35" s="102"/>
      <c r="E35" s="102"/>
      <c r="F35" s="102"/>
      <c r="G35" s="102"/>
      <c r="H35" s="102"/>
      <c r="I35" s="102"/>
      <c r="J35" s="102"/>
      <c r="K35" s="102"/>
      <c r="L35" s="102"/>
      <c r="M35" s="102"/>
      <c r="N35" s="102"/>
      <c r="O35" s="102"/>
      <c r="P35" s="5"/>
      <c r="Q35" s="5"/>
    </row>
    <row r="36" spans="1:17" x14ac:dyDescent="0.25">
      <c r="A36" s="102" t="s">
        <v>40</v>
      </c>
      <c r="B36" s="102"/>
      <c r="C36" s="102"/>
      <c r="D36" s="102"/>
      <c r="E36" s="102"/>
      <c r="F36" s="102"/>
      <c r="G36" s="102"/>
      <c r="H36" s="102"/>
      <c r="I36" s="102"/>
      <c r="J36" s="102"/>
      <c r="K36" s="102"/>
      <c r="L36" s="102"/>
      <c r="M36" s="102"/>
      <c r="N36" s="102"/>
      <c r="O36" s="102"/>
      <c r="P36" s="5"/>
      <c r="Q36" s="5"/>
    </row>
    <row r="37" spans="1:17" x14ac:dyDescent="0.25">
      <c r="K37" s="2"/>
      <c r="L37" s="2"/>
      <c r="M37" s="2"/>
      <c r="N37" s="2"/>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row r="82" spans="11:15" s="2" customFormat="1" x14ac:dyDescent="0.25">
      <c r="K82" s="4"/>
      <c r="L82" s="4"/>
      <c r="M82" s="4"/>
      <c r="N82" s="4"/>
      <c r="O82" s="4"/>
    </row>
  </sheetData>
  <sheetProtection algorithmName="SHA-512" hashValue="0XNz56y+X4/g4uSKn6eulEFCotzEgZSwucwlBsfESUxKcUbAM33KMJzm+104ahHW8+m/E3u8mDasFW9z23dyPw==" saltValue="OIpDdt20GOF9xwU8V52g6A==" spinCount="100000" sheet="1" selectLockedCells="1"/>
  <mergeCells count="35">
    <mergeCell ref="A36:O36"/>
    <mergeCell ref="A35:O35"/>
    <mergeCell ref="A34:O34"/>
    <mergeCell ref="A33:O33"/>
    <mergeCell ref="B29:C29"/>
    <mergeCell ref="A2:A5"/>
    <mergeCell ref="B2:M2"/>
    <mergeCell ref="N2:O2"/>
    <mergeCell ref="B3:M3"/>
    <mergeCell ref="N3:O3"/>
    <mergeCell ref="B4:M5"/>
    <mergeCell ref="N4:O4"/>
    <mergeCell ref="N5:O5"/>
    <mergeCell ref="M11:N11"/>
    <mergeCell ref="M9:N9"/>
    <mergeCell ref="K9:L9"/>
    <mergeCell ref="K11:L11"/>
    <mergeCell ref="F11:I11"/>
    <mergeCell ref="A18:K26"/>
    <mergeCell ref="F9:I9"/>
    <mergeCell ref="B28:C28"/>
    <mergeCell ref="A9:B11"/>
    <mergeCell ref="D9:E9"/>
    <mergeCell ref="D11:E11"/>
    <mergeCell ref="A17:K17"/>
    <mergeCell ref="L26:N26"/>
    <mergeCell ref="L25:N25"/>
    <mergeCell ref="L24:N24"/>
    <mergeCell ref="L23:N23"/>
    <mergeCell ref="L22:N22"/>
    <mergeCell ref="L21:N21"/>
    <mergeCell ref="L20:N20"/>
    <mergeCell ref="L19:N19"/>
    <mergeCell ref="L18:N18"/>
    <mergeCell ref="L17:N17"/>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6" xr:uid="{00000000-0002-0000-0000-000002000000}">
      <formula1>0</formula1>
      <formula2>9.99999999999999E+41</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G14:G16</xm:sqref>
        </x14:dataValidation>
        <x14:dataValidation type="list" allowBlank="1" showInputMessage="1" showErrorMessage="1" xr:uid="{00000000-0002-0000-0000-000008000000}">
          <x14:formula1>
            <xm:f>Cálculos!$F$7:$F$8</xm:f>
          </x14:formula1>
          <xm:sqref>I14:I16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8" bestFit="1" customWidth="1"/>
    <col min="6" max="6" width="15" style="32" bestFit="1" customWidth="1"/>
  </cols>
  <sheetData>
    <row r="6" spans="2:6" x14ac:dyDescent="0.25">
      <c r="B6" s="13" t="s">
        <v>9</v>
      </c>
      <c r="D6" s="26" t="s">
        <v>41</v>
      </c>
      <c r="F6" s="29" t="s">
        <v>42</v>
      </c>
    </row>
    <row r="7" spans="2:6" x14ac:dyDescent="0.25">
      <c r="B7" s="2" t="s">
        <v>43</v>
      </c>
      <c r="D7" s="27">
        <v>0</v>
      </c>
      <c r="F7" s="30">
        <v>0.08</v>
      </c>
    </row>
    <row r="8" spans="2:6" x14ac:dyDescent="0.25">
      <c r="B8" s="2" t="s">
        <v>44</v>
      </c>
      <c r="D8" s="27">
        <v>0.05</v>
      </c>
      <c r="F8" s="31">
        <v>0</v>
      </c>
    </row>
    <row r="9" spans="2:6" x14ac:dyDescent="0.25">
      <c r="B9" s="2" t="s">
        <v>45</v>
      </c>
      <c r="D9" s="27">
        <v>0.19</v>
      </c>
    </row>
    <row r="10" spans="2:6" x14ac:dyDescent="0.25">
      <c r="D10" s="2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7"/>
      <c r="C2" s="107"/>
      <c r="D2" s="116" t="s">
        <v>0</v>
      </c>
      <c r="E2" s="118"/>
      <c r="F2" s="118"/>
      <c r="G2" s="118"/>
      <c r="H2" s="117"/>
      <c r="I2" s="116" t="s">
        <v>1</v>
      </c>
      <c r="J2" s="117"/>
      <c r="K2" s="53"/>
    </row>
    <row r="3" spans="2:11" ht="15" customHeight="1" x14ac:dyDescent="0.25">
      <c r="B3" s="107"/>
      <c r="C3" s="107"/>
      <c r="D3" s="116" t="s">
        <v>2</v>
      </c>
      <c r="E3" s="118"/>
      <c r="F3" s="118"/>
      <c r="G3" s="118"/>
      <c r="H3" s="117"/>
      <c r="I3" s="116" t="s">
        <v>76</v>
      </c>
      <c r="J3" s="117"/>
      <c r="K3" s="52"/>
    </row>
    <row r="4" spans="2:11" ht="15" customHeight="1" x14ac:dyDescent="0.25">
      <c r="B4" s="107"/>
      <c r="C4" s="107"/>
      <c r="D4" s="119" t="s">
        <v>3</v>
      </c>
      <c r="E4" s="120"/>
      <c r="F4" s="120"/>
      <c r="G4" s="120"/>
      <c r="H4" s="121"/>
      <c r="I4" s="116" t="s">
        <v>78</v>
      </c>
      <c r="J4" s="117"/>
      <c r="K4" s="52"/>
    </row>
    <row r="5" spans="2:11" ht="15" customHeight="1" x14ac:dyDescent="0.25">
      <c r="B5" s="107"/>
      <c r="C5" s="107"/>
      <c r="D5" s="122"/>
      <c r="E5" s="123"/>
      <c r="F5" s="123"/>
      <c r="G5" s="123"/>
      <c r="H5" s="124"/>
      <c r="I5" s="116" t="s">
        <v>46</v>
      </c>
      <c r="J5" s="117"/>
      <c r="K5" s="52"/>
    </row>
    <row r="6" spans="2:11" x14ac:dyDescent="0.25">
      <c r="K6" s="44"/>
    </row>
    <row r="7" spans="2:11" ht="15.75" customHeight="1" x14ac:dyDescent="0.25">
      <c r="B7" s="111" t="s">
        <v>47</v>
      </c>
      <c r="C7" s="111"/>
      <c r="D7" s="111"/>
      <c r="E7" s="111"/>
      <c r="F7" s="111"/>
      <c r="G7" s="111"/>
      <c r="H7" s="111"/>
      <c r="I7" s="111"/>
      <c r="J7" s="111"/>
      <c r="K7" s="49"/>
    </row>
    <row r="8" spans="2:11" ht="15.75" customHeight="1" x14ac:dyDescent="0.25">
      <c r="B8" s="106" t="s">
        <v>48</v>
      </c>
      <c r="C8" s="106" t="s">
        <v>49</v>
      </c>
      <c r="D8" s="106"/>
      <c r="E8" s="106"/>
      <c r="F8" s="106"/>
      <c r="G8" s="111" t="s">
        <v>50</v>
      </c>
      <c r="H8" s="111"/>
      <c r="I8" s="111"/>
      <c r="J8" s="111"/>
      <c r="K8" s="49"/>
    </row>
    <row r="9" spans="2:11" ht="15.75" customHeight="1" x14ac:dyDescent="0.25">
      <c r="B9" s="106"/>
      <c r="C9" s="48" t="s">
        <v>51</v>
      </c>
      <c r="D9" s="48" t="s">
        <v>52</v>
      </c>
      <c r="E9" s="106" t="s">
        <v>53</v>
      </c>
      <c r="F9" s="106"/>
      <c r="G9" s="111"/>
      <c r="H9" s="111"/>
      <c r="I9" s="111"/>
      <c r="J9" s="111"/>
      <c r="K9" s="49"/>
    </row>
    <row r="10" spans="2:11" ht="15.75" customHeight="1" x14ac:dyDescent="0.25">
      <c r="B10" s="46">
        <v>1</v>
      </c>
      <c r="C10" s="46">
        <v>2021</v>
      </c>
      <c r="D10" s="46">
        <v>5</v>
      </c>
      <c r="E10" s="125">
        <v>24</v>
      </c>
      <c r="F10" s="125"/>
      <c r="G10" s="114" t="s">
        <v>54</v>
      </c>
      <c r="H10" s="114"/>
      <c r="I10" s="114"/>
      <c r="J10" s="114"/>
      <c r="K10" s="51"/>
    </row>
    <row r="11" spans="2:11" ht="57.75" customHeight="1" x14ac:dyDescent="0.25">
      <c r="B11" s="46">
        <v>2</v>
      </c>
      <c r="C11" s="46">
        <v>2022</v>
      </c>
      <c r="D11" s="46">
        <v>5</v>
      </c>
      <c r="E11" s="112">
        <v>31</v>
      </c>
      <c r="F11" s="113"/>
      <c r="G11" s="108" t="s">
        <v>55</v>
      </c>
      <c r="H11" s="109"/>
      <c r="I11" s="109"/>
      <c r="J11" s="110"/>
      <c r="K11" s="51"/>
    </row>
    <row r="12" spans="2:11" ht="82.5" customHeight="1" x14ac:dyDescent="0.25">
      <c r="B12" s="46">
        <v>3</v>
      </c>
      <c r="C12" s="46">
        <v>2022</v>
      </c>
      <c r="D12" s="46">
        <v>7</v>
      </c>
      <c r="E12" s="112">
        <v>27</v>
      </c>
      <c r="F12" s="113"/>
      <c r="G12" s="108" t="s">
        <v>56</v>
      </c>
      <c r="H12" s="109"/>
      <c r="I12" s="109"/>
      <c r="J12" s="110"/>
      <c r="K12" s="51"/>
    </row>
    <row r="13" spans="2:11" ht="100.5" customHeight="1" x14ac:dyDescent="0.25">
      <c r="B13" s="46">
        <v>4</v>
      </c>
      <c r="C13" s="46">
        <v>2023</v>
      </c>
      <c r="D13" s="46">
        <v>11</v>
      </c>
      <c r="E13" s="112">
        <v>30</v>
      </c>
      <c r="F13" s="113"/>
      <c r="G13" s="108" t="s">
        <v>71</v>
      </c>
      <c r="H13" s="109"/>
      <c r="I13" s="109"/>
      <c r="J13" s="110"/>
      <c r="K13" s="51"/>
    </row>
    <row r="14" spans="2:11" ht="70.5" customHeight="1" x14ac:dyDescent="0.25">
      <c r="B14" s="46">
        <v>5</v>
      </c>
      <c r="C14" s="46">
        <v>2024</v>
      </c>
      <c r="D14" s="54" t="s">
        <v>70</v>
      </c>
      <c r="E14" s="112">
        <v>27</v>
      </c>
      <c r="F14" s="113"/>
      <c r="G14" s="108" t="s">
        <v>72</v>
      </c>
      <c r="H14" s="109"/>
      <c r="I14" s="109"/>
      <c r="J14" s="110"/>
      <c r="K14" s="51"/>
    </row>
    <row r="15" spans="2:11" ht="76.5" customHeight="1" x14ac:dyDescent="0.25">
      <c r="B15" s="46">
        <v>6</v>
      </c>
      <c r="C15" s="46">
        <v>2024</v>
      </c>
      <c r="D15" s="54" t="s">
        <v>73</v>
      </c>
      <c r="E15" s="112"/>
      <c r="F15" s="113"/>
      <c r="G15" s="108" t="s">
        <v>75</v>
      </c>
      <c r="H15" s="109"/>
      <c r="I15" s="109"/>
      <c r="J15" s="110"/>
      <c r="K15" s="51"/>
    </row>
    <row r="16" spans="2:11" ht="15.75" customHeight="1" x14ac:dyDescent="0.25">
      <c r="B16" s="106" t="s">
        <v>57</v>
      </c>
      <c r="C16" s="106"/>
      <c r="D16" s="106"/>
      <c r="E16" s="106"/>
      <c r="F16" s="106"/>
      <c r="G16" s="106"/>
      <c r="H16" s="106"/>
      <c r="I16" s="106"/>
      <c r="J16" s="106"/>
      <c r="K16" s="47"/>
    </row>
    <row r="17" spans="2:11" x14ac:dyDescent="0.25">
      <c r="B17" s="106" t="s">
        <v>58</v>
      </c>
      <c r="C17" s="106"/>
      <c r="D17" s="106"/>
      <c r="E17" s="106"/>
      <c r="F17" s="106" t="s">
        <v>59</v>
      </c>
      <c r="G17" s="106"/>
      <c r="H17" s="106"/>
      <c r="I17" s="106"/>
      <c r="J17" s="106"/>
      <c r="K17" s="47"/>
    </row>
    <row r="18" spans="2:11" ht="15.75" customHeight="1" x14ac:dyDescent="0.25">
      <c r="B18" s="125" t="s">
        <v>60</v>
      </c>
      <c r="C18" s="125"/>
      <c r="D18" s="125"/>
      <c r="E18" s="125"/>
      <c r="F18" s="125" t="s">
        <v>74</v>
      </c>
      <c r="G18" s="125"/>
      <c r="H18" s="125"/>
      <c r="I18" s="125"/>
      <c r="J18" s="125"/>
      <c r="K18" s="45"/>
    </row>
    <row r="19" spans="2:11" x14ac:dyDescent="0.25">
      <c r="B19" s="106" t="s">
        <v>61</v>
      </c>
      <c r="C19" s="106"/>
      <c r="D19" s="106"/>
      <c r="E19" s="106"/>
      <c r="F19" s="106"/>
      <c r="G19" s="106"/>
      <c r="H19" s="106"/>
      <c r="I19" s="106"/>
      <c r="J19" s="106"/>
      <c r="K19" s="47"/>
    </row>
    <row r="20" spans="2:11" x14ac:dyDescent="0.25">
      <c r="B20" s="106" t="s">
        <v>58</v>
      </c>
      <c r="C20" s="106"/>
      <c r="D20" s="106"/>
      <c r="E20" s="106"/>
      <c r="F20" s="106" t="s">
        <v>59</v>
      </c>
      <c r="G20" s="106"/>
      <c r="H20" s="106"/>
      <c r="I20" s="106"/>
      <c r="J20" s="106"/>
      <c r="K20" s="47"/>
    </row>
    <row r="21" spans="2:11" ht="15.75" customHeight="1" x14ac:dyDescent="0.25">
      <c r="B21" s="127" t="s">
        <v>62</v>
      </c>
      <c r="C21" s="127"/>
      <c r="D21" s="127"/>
      <c r="E21" s="127"/>
      <c r="F21" s="127" t="s">
        <v>63</v>
      </c>
      <c r="G21" s="127"/>
      <c r="H21" s="127"/>
      <c r="I21" s="127"/>
      <c r="J21" s="127"/>
      <c r="K21" s="50"/>
    </row>
    <row r="22" spans="2:11" ht="15.75" customHeight="1" x14ac:dyDescent="0.25">
      <c r="B22" s="111" t="s">
        <v>64</v>
      </c>
      <c r="C22" s="111"/>
      <c r="D22" s="111"/>
      <c r="E22" s="111"/>
      <c r="F22" s="111"/>
      <c r="G22" s="111"/>
      <c r="H22" s="111"/>
      <c r="I22" s="111"/>
      <c r="J22" s="111"/>
      <c r="K22" s="49"/>
    </row>
    <row r="23" spans="2:11" x14ac:dyDescent="0.25">
      <c r="B23" s="106" t="s">
        <v>58</v>
      </c>
      <c r="C23" s="106"/>
      <c r="D23" s="106"/>
      <c r="E23" s="106" t="s">
        <v>59</v>
      </c>
      <c r="F23" s="106"/>
      <c r="G23" s="106"/>
      <c r="H23" s="106" t="s">
        <v>65</v>
      </c>
      <c r="I23" s="106"/>
      <c r="J23" s="106"/>
      <c r="K23" s="47"/>
    </row>
    <row r="24" spans="2:11" x14ac:dyDescent="0.25">
      <c r="B24" s="106"/>
      <c r="C24" s="106"/>
      <c r="D24" s="106"/>
      <c r="E24" s="106"/>
      <c r="F24" s="106"/>
      <c r="G24" s="106"/>
      <c r="H24" s="48" t="s">
        <v>51</v>
      </c>
      <c r="I24" s="48" t="s">
        <v>52</v>
      </c>
      <c r="J24" s="48" t="s">
        <v>53</v>
      </c>
      <c r="K24" s="47"/>
    </row>
    <row r="25" spans="2:11" x14ac:dyDescent="0.25">
      <c r="B25" s="125" t="s">
        <v>66</v>
      </c>
      <c r="C25" s="125"/>
      <c r="D25" s="125"/>
      <c r="E25" s="127" t="s">
        <v>67</v>
      </c>
      <c r="F25" s="127"/>
      <c r="G25" s="127"/>
      <c r="H25" s="46">
        <v>2024</v>
      </c>
      <c r="I25" s="54" t="s">
        <v>73</v>
      </c>
      <c r="J25" s="46"/>
      <c r="K25" s="45"/>
    </row>
    <row r="26" spans="2:11" x14ac:dyDescent="0.25">
      <c r="K26" s="44"/>
    </row>
    <row r="27" spans="2:11" ht="56.25" customHeight="1" x14ac:dyDescent="0.25">
      <c r="B27" s="44"/>
      <c r="C27" s="126" t="s">
        <v>68</v>
      </c>
      <c r="D27" s="126"/>
      <c r="E27" s="126"/>
      <c r="F27" s="126"/>
      <c r="G27" s="126"/>
      <c r="H27" s="126"/>
      <c r="I27" s="126"/>
      <c r="K27" s="44"/>
    </row>
    <row r="28" spans="2:11" ht="16.5" customHeight="1" x14ac:dyDescent="0.25">
      <c r="E28" s="115" t="s">
        <v>69</v>
      </c>
      <c r="F28" s="115"/>
      <c r="G28" s="115"/>
      <c r="H28" s="115"/>
      <c r="I28" s="115"/>
      <c r="J28" s="115"/>
      <c r="K28" s="43"/>
    </row>
    <row r="29" spans="2:11" x14ac:dyDescent="0.25">
      <c r="B29" s="44"/>
      <c r="C29" s="44"/>
      <c r="D29" s="44"/>
      <c r="E29" s="115"/>
      <c r="F29" s="115"/>
      <c r="G29" s="115"/>
      <c r="H29" s="115"/>
      <c r="I29" s="115"/>
      <c r="J29" s="115"/>
      <c r="K29" s="43"/>
    </row>
    <row r="30" spans="2:11" ht="15" customHeight="1" x14ac:dyDescent="0.25">
      <c r="C30" s="42"/>
      <c r="D30" s="42"/>
      <c r="E30" s="42"/>
      <c r="F30" s="42"/>
      <c r="G30" s="42"/>
      <c r="H30" s="42"/>
    </row>
    <row r="31" spans="2:11" x14ac:dyDescent="0.25">
      <c r="B31" s="42"/>
      <c r="C31" s="42"/>
      <c r="D31" s="42"/>
      <c r="E31" s="42"/>
      <c r="F31" s="42"/>
      <c r="G31" s="42"/>
      <c r="H31" s="42"/>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Karen Yunary  Salcedo Sanabria</cp:lastModifiedBy>
  <cp:revision/>
  <cp:lastPrinted>2025-12-01T21:06:37Z</cp:lastPrinted>
  <dcterms:created xsi:type="dcterms:W3CDTF">2017-04-28T13:22:52Z</dcterms:created>
  <dcterms:modified xsi:type="dcterms:W3CDTF">2025-12-01T21:12:22Z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