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PROCESOS 2025\DIRECTA\21 F-CD-251 ANALISIS AGUA\3 DOCUMENTOS DE PUBLICACION CONTRATACION DIRECTA\"/>
    </mc:Choice>
  </mc:AlternateContent>
  <xr:revisionPtr revIDLastSave="0" documentId="13_ncr:1_{E0586B03-7B5B-41FC-A964-4A0C46848D26}" xr6:coauthVersionLast="47" xr6:coauthVersionMax="47" xr10:uidLastSave="{00000000-0000-0000-0000-000000000000}"/>
  <bookViews>
    <workbookView xWindow="2868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7" l="1"/>
  <c r="O27" i="7"/>
  <c r="H16" i="7" l="1"/>
  <c r="J16" i="7"/>
  <c r="L16" i="7"/>
  <c r="M16" i="7" s="1"/>
  <c r="H17" i="7"/>
  <c r="J17" i="7"/>
  <c r="L17" i="7"/>
  <c r="M17" i="7" s="1"/>
  <c r="H18" i="7"/>
  <c r="J18" i="7"/>
  <c r="L18" i="7"/>
  <c r="M18" i="7" s="1"/>
  <c r="H19" i="7"/>
  <c r="J19" i="7"/>
  <c r="L19" i="7"/>
  <c r="M19" i="7" s="1"/>
  <c r="H20" i="7"/>
  <c r="J20" i="7"/>
  <c r="L20" i="7"/>
  <c r="M20" i="7" s="1"/>
  <c r="H21" i="7"/>
  <c r="J21" i="7"/>
  <c r="L21" i="7"/>
  <c r="N21" i="7" s="1"/>
  <c r="M21" i="7"/>
  <c r="H22" i="7"/>
  <c r="J22" i="7"/>
  <c r="L22" i="7"/>
  <c r="N22" i="7" s="1"/>
  <c r="H15" i="7"/>
  <c r="J15" i="7"/>
  <c r="L15" i="7"/>
  <c r="M15" i="7" s="1"/>
  <c r="O25" i="7"/>
  <c r="O24" i="7"/>
  <c r="L14" i="7"/>
  <c r="M14" i="7" s="1"/>
  <c r="J14" i="7"/>
  <c r="H14" i="7"/>
  <c r="M22" i="7" l="1"/>
  <c r="O22" i="7" s="1"/>
  <c r="K21" i="7"/>
  <c r="K19" i="7"/>
  <c r="N18" i="7"/>
  <c r="O18" i="7" s="1"/>
  <c r="N17" i="7"/>
  <c r="O17" i="7" s="1"/>
  <c r="K20" i="7"/>
  <c r="O21" i="7"/>
  <c r="K18" i="7"/>
  <c r="K17" i="7"/>
  <c r="K15" i="7"/>
  <c r="K22" i="7"/>
  <c r="K16" i="7"/>
  <c r="N20" i="7"/>
  <c r="O20" i="7" s="1"/>
  <c r="N16" i="7"/>
  <c r="O16" i="7" s="1"/>
  <c r="N19" i="7"/>
  <c r="O19" i="7" s="1"/>
  <c r="N15" i="7"/>
  <c r="O15" i="7" s="1"/>
  <c r="O23" i="7"/>
  <c r="O26" i="7" s="1"/>
  <c r="K14" i="7"/>
  <c r="O29" i="7"/>
  <c r="O30" i="7"/>
  <c r="O31" i="7" s="1"/>
  <c r="N14" i="7"/>
  <c r="O14" i="7" s="1"/>
  <c r="O32" i="7" l="1"/>
</calcChain>
</file>

<file path=xl/sharedStrings.xml><?xml version="1.0" encoding="utf-8"?>
<sst xmlns="http://schemas.openxmlformats.org/spreadsheetml/2006/main" count="114" uniqueCount="91">
  <si>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</si>
  <si>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</si>
  <si>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</si>
  <si>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</si>
  <si>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</si>
  <si>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</si>
  <si>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</si>
  <si>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</si>
  <si>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</si>
  <si>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</si>
  <si>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</si>
  <si>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</si>
  <si>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</si>
  <si>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</si>
  <si>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</si>
  <si>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</si>
  <si>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</si>
  <si>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</si>
  <si>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</si>
  <si>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</si>
  <si>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</si>
  <si>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</si>
  <si>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</si>
  <si>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</si>
  <si>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</si>
  <si>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</si>
  <si>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</si>
  <si>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</si>
  <si>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</si>
  <si>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</si>
  <si>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</si>
  <si>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</si>
  <si>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</si>
  <si>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</si>
  <si>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</si>
  <si>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</si>
  <si>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</si>
  <si>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</si>
  <si>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</si>
  <si>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</si>
  <si>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</si>
  <si>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</si>
  <si>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</si>
  <si>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</si>
  <si>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</si>
  <si>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</si>
  <si>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</si>
  <si>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</si>
  <si>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</si>
  <si>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</si>
  <si>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</si>
  <si>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</si>
  <si>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</si>
  <si>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</si>
  <si>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</si>
  <si>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</si>
  <si>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</si>
  <si>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</si>
  <si>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</si>
  <si>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</si>
  <si>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</si>
  <si>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</si>
  <si>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</si>
  <si>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</si>
  <si>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</si>
  <si>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</si>
  <si>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</si>
  <si>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</si>
  <si>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</si>
  <si>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</si>
  <si>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</si>
  <si>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</si>
  <si>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</si>
  <si>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</si>
  <si>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</si>
  <si>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</si>
  <si>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</si>
  <si>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</si>
  <si>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</si>
  <si>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</si>
  <si>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</si>
  <si>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Servicio de  toma de muestra y cadena de custodia por parte del laboratorio para ANALISIS   DE   SUELO   FISICO   QUIMICO   COMPLETO   (EXCLUIDO   DE IVA) Textura por Bouyucos (Arena, Limo, Arcilla), NNO3, NNH4, P, K, Ca, Mg, Na, S, Fe,   Mn,   Cu,    Zn,   B,   pH,   CIC   analizada,   C.   Eléctrica,   Satu.   De Humedad,  Densidad     Aparente,     Cloruros,     Carbón     Orgánico     (Materia Orgánica),  %  de  Saturación  de  bases,  Aluminio  (si  pH&lt;5.5)   y  sugerencias de fertilización.</t>
  </si>
  <si>
    <t>Servicio de tomade muestra y cadena de custodia por parte del laboratorio  para ANÁLISIS FISICO QUÍMICO COMPLETO AGUA DE RIEGO.  (EXCLUIDO DE IVA)  pH, Eléctrica, P, K, Ca, Mg, Na, S, Fe, Mn, Cu, Zn, B, N-NH4, N-NO3,Cloruros, Carbonatos,  Bicarbonatos, Dureza total y RAS.</t>
  </si>
  <si>
    <t>Servicio de toma  de  muestra  y  cadena  de  custodia  por  parte  del  laboratorio para  ANALISIS DE TEJIDO FOLIAR. .   (EXCLUIDO DE IVA) Nitrógeno total, Fosforo,  Potasio,  Calcio,  Magnesio,  Azufre,  Hierro,  Manganeso, Cobre,  Zinc, Boro,  Sodio,  Cloruros, Relaciones  foliares, de  K, Ca,  Mg    y  Sugerencias  de fertilización.</t>
  </si>
  <si>
    <t>Servicio de toma de muestra y cadena de custodia por parte del laboratorio para MICROBIOLÓGICO     EN     ABONOS     ORGÁNICOS-     RECUENTO     EN PLACA Recuento    e    identificación    de    Hongos    fitopatógenos,    Hongos no fitopatógenos,  Levaduras,  Bacterias  Mesófilas  aerobias  y  Pseudomonas sp.</t>
  </si>
  <si>
    <t>Servicio de  toma  de  muestra  y  cadena  de  custodia  por  parte  del  laboratorio para ANALISIS   DE   ABONO   ORGANICO   SOLIDO.   Humedad,   Cenizas, Perdidas   por   volatilización,   Carbono   Orgánico   Oxidable   Total,    pH,    C. Eléctrica,   Densidad,   Capacidad   de   Retención   de   Humedad,   Capacidad de Intercambio   Catiónico,  Rel  (C/N),  Nitrógeno  total,  Fosforo  total  (P2O5), Potasio total  (K2O),   Calcio total  (CaO), Magnsio  total  (MgO),  Azufre, Hierro, Manganeso, Cobre  total,  Zinc  total,  Boro  total,  Sodio,  Residuo  Insoluble  en ácido y Silicio total.</t>
  </si>
  <si>
    <t>Servicio de  toma  de  muestra  y  cadena  de  custodia  por  parte  del  laboratorio para ANÁLISIS    BROMATOLÓGICO    VAN    SOEST    +    MINERALES    + MENORES  FDN,  FDA,  FDK,  Celulosa,  Hemicelulosa,  Lignina,  Humedad  de laboratorio, Cenizas,  Grasas  (extracto  etéreo),  Proteína  bruta,  Materia  seca digestible (TDN),  Carbohidratos no estructurales y Sílice. Calculo de Energías (ED,  EM,  EN  L,  EN  M,  EN  G), Minerales  y  Menores:  Nitrógeno,  Fósforo, Potasio,  Calcio,  Magnesio,  Sodio,  Azufre,  Hierro,  Manganeso,  Cobre,  Zinc, Boro y Cloruros. Unidad Agroambiental La Esperanza.</t>
  </si>
  <si>
    <t>Servicio deToma de muestra y cadena de custodia por parte del laboratorio para ANÁLISIS BROMATOLÓGICO WENDE + MINERALES + MENORES. Humedad, Cenizas, Proteína, Fibra, Grasas, P, K, Ca, Mg, Na, S, Fe, Mn, Cu, Zn, B, Cloruros, Energías, Materia seca, Sílice, Nitrógeno, Extracto no nitrogenado y TDN. </t>
  </si>
  <si>
    <t>Servicio de servicio de toma de muestra y cadena de custodia por parte del laboratorio para ANALISIS FISICO Y QUIMICO DE AGUAS PARA CONSUMO ANIMAL. Unidad Agroambiental La Esperanza.</t>
  </si>
  <si>
    <t>Servicio de servicio de toma de muestra y cadena de custodia por parte del laboratorio para ANALISIS MICROBIOLOGICO DE AGUAS PARA ANIMALES. Unidad Agroambiental La Esperanza</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</si>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</sst>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6" xfId="0" applyFont="1" applyBorder="1" applyAlignment="1">
      <alignment horizontal="left" vertical="center" wrapText="1"/>
    </xf>
    <xf numFmtId="0" fontId="1" fillId="0" borderId="26"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8"/>
  <sheetViews>
    <sheetView showGridLines="0" tabSelected="1" view="pageBreakPreview" topLeftCell="A17" zoomScale="70" zoomScaleNormal="70" zoomScaleSheetLayoutView="70" zoomScalePageLayoutView="55" workbookViewId="0">
      <selection activeCell="C22" sqref="C22"/>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2"/>
      <c r="B2" s="63" t="s">
        <v>0</v>
      </c>
      <c r="C2" s="63"/>
      <c r="D2" s="63"/>
      <c r="E2" s="63"/>
      <c r="F2" s="63"/>
      <c r="G2" s="63"/>
      <c r="H2" s="63"/>
      <c r="I2" s="63"/>
      <c r="J2" s="63"/>
      <c r="K2" s="63"/>
      <c r="L2" s="63"/>
      <c r="M2" s="63"/>
      <c r="N2" s="64" t="s">
        <v>80</v>
      </c>
      <c r="O2" s="64"/>
    </row>
    <row r="3" spans="1:15" ht="15.75" customHeight="1" x14ac:dyDescent="0.25">
      <c r="A3" s="62"/>
      <c r="B3" s="63" t="s">
        <v>2</v>
      </c>
      <c r="C3" s="63"/>
      <c r="D3" s="63"/>
      <c r="E3" s="63"/>
      <c r="F3" s="63"/>
      <c r="G3" s="63"/>
      <c r="H3" s="63"/>
      <c r="I3" s="63"/>
      <c r="J3" s="63"/>
      <c r="K3" s="63"/>
      <c r="L3" s="63"/>
      <c r="M3" s="63"/>
      <c r="N3" s="64" t="s">
        <v>77</v>
      </c>
      <c r="O3" s="64"/>
    </row>
    <row r="4" spans="1:15" ht="16.5" customHeight="1" x14ac:dyDescent="0.25">
      <c r="A4" s="62"/>
      <c r="B4" s="63" t="s">
        <v>3</v>
      </c>
      <c r="C4" s="63"/>
      <c r="D4" s="63"/>
      <c r="E4" s="63"/>
      <c r="F4" s="63"/>
      <c r="G4" s="63"/>
      <c r="H4" s="63"/>
      <c r="I4" s="63"/>
      <c r="J4" s="63"/>
      <c r="K4" s="63"/>
      <c r="L4" s="63"/>
      <c r="M4" s="63"/>
      <c r="N4" s="64" t="s">
        <v>79</v>
      </c>
      <c r="O4" s="64"/>
    </row>
    <row r="5" spans="1:15" ht="15" customHeight="1" x14ac:dyDescent="0.25">
      <c r="A5" s="62"/>
      <c r="B5" s="63"/>
      <c r="C5" s="63"/>
      <c r="D5" s="63"/>
      <c r="E5" s="63"/>
      <c r="F5" s="63"/>
      <c r="G5" s="63"/>
      <c r="H5" s="63"/>
      <c r="I5" s="63"/>
      <c r="J5" s="63"/>
      <c r="K5" s="63"/>
      <c r="L5" s="63"/>
      <c r="M5" s="63"/>
      <c r="N5" s="64" t="s">
        <v>4</v>
      </c>
      <c r="O5" s="64"/>
    </row>
    <row r="7" spans="1:15" x14ac:dyDescent="0.25">
      <c r="A7" s="5" t="s">
        <v>5</v>
      </c>
    </row>
    <row r="8" spans="1:15" ht="9.9499999999999993" customHeight="1" x14ac:dyDescent="0.25">
      <c r="A8" s="6"/>
    </row>
    <row r="9" spans="1:15" ht="30" customHeight="1" x14ac:dyDescent="0.25">
      <c r="A9" s="84" t="s">
        <v>6</v>
      </c>
      <c r="B9" s="85"/>
      <c r="D9" s="69" t="s">
        <v>7</v>
      </c>
      <c r="E9" s="70"/>
      <c r="F9" s="71"/>
      <c r="G9" s="72"/>
      <c r="H9" s="72"/>
      <c r="I9" s="73"/>
      <c r="K9" s="69" t="s">
        <v>8</v>
      </c>
      <c r="L9" s="70"/>
      <c r="M9" s="67"/>
      <c r="N9" s="68"/>
    </row>
    <row r="10" spans="1:15" ht="8.25" customHeight="1" x14ac:dyDescent="0.25">
      <c r="A10" s="86"/>
      <c r="B10" s="87"/>
      <c r="C10" s="7"/>
      <c r="E10" s="8"/>
      <c r="F10" s="8"/>
      <c r="M10" s="8"/>
      <c r="N10" s="2"/>
    </row>
    <row r="11" spans="1:15" ht="30" customHeight="1" x14ac:dyDescent="0.25">
      <c r="A11" s="88"/>
      <c r="B11" s="89"/>
      <c r="D11" s="69" t="s">
        <v>9</v>
      </c>
      <c r="E11" s="70"/>
      <c r="F11" s="71"/>
      <c r="G11" s="72"/>
      <c r="H11" s="72"/>
      <c r="I11" s="73"/>
      <c r="K11" s="69" t="s">
        <v>10</v>
      </c>
      <c r="L11" s="70"/>
      <c r="M11" s="65"/>
      <c r="N11" s="66"/>
      <c r="O11" s="18"/>
    </row>
    <row r="12" spans="1:15" ht="9.9499999999999993" customHeight="1" thickBot="1" x14ac:dyDescent="0.3">
      <c r="A12" s="17"/>
      <c r="B12" s="19"/>
      <c r="C12" s="15"/>
      <c r="D12" s="17"/>
      <c r="E12" s="19"/>
      <c r="F12" s="19"/>
      <c r="G12" s="19"/>
      <c r="H12" s="17"/>
      <c r="I12" s="20"/>
      <c r="J12" s="16"/>
      <c r="K12" s="16"/>
      <c r="L12" s="16"/>
      <c r="N12" s="21"/>
      <c r="O12" s="21"/>
    </row>
    <row r="13" spans="1:15" s="9" customFormat="1" ht="111.75" customHeight="1" x14ac:dyDescent="0.25">
      <c r="A13" s="22" t="s">
        <v>11</v>
      </c>
      <c r="B13" s="23" t="s">
        <v>12</v>
      </c>
      <c r="C13" s="23" t="s">
        <v>13</v>
      </c>
      <c r="D13" s="23" t="s">
        <v>14</v>
      </c>
      <c r="E13" s="23" t="s">
        <v>15</v>
      </c>
      <c r="F13" s="24" t="s">
        <v>16</v>
      </c>
      <c r="G13" s="24" t="s">
        <v>17</v>
      </c>
      <c r="H13" s="24" t="s">
        <v>18</v>
      </c>
      <c r="I13" s="24" t="s">
        <v>19</v>
      </c>
      <c r="J13" s="24" t="s">
        <v>20</v>
      </c>
      <c r="K13" s="24" t="s">
        <v>21</v>
      </c>
      <c r="L13" s="24" t="s">
        <v>22</v>
      </c>
      <c r="M13" s="24" t="s">
        <v>23</v>
      </c>
      <c r="N13" s="24" t="s">
        <v>24</v>
      </c>
      <c r="O13" s="25" t="s">
        <v>25</v>
      </c>
    </row>
    <row r="14" spans="1:15" s="9" customFormat="1" ht="135" customHeight="1" x14ac:dyDescent="0.25">
      <c r="A14" s="26">
        <v>1</v>
      </c>
      <c r="B14" s="126" t="s">
        <v>81</v>
      </c>
      <c r="C14" s="12"/>
      <c r="D14" s="127">
        <v>7</v>
      </c>
      <c r="E14" s="13" t="s">
        <v>90</v>
      </c>
      <c r="F14" s="57"/>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7">
        <f t="shared" ref="O14" si="5">ROUND(L14+N14+M14,0)</f>
        <v>0</v>
      </c>
    </row>
    <row r="15" spans="1:15" s="9" customFormat="1" ht="94.5" customHeight="1" x14ac:dyDescent="0.25">
      <c r="A15" s="26">
        <v>2</v>
      </c>
      <c r="B15" s="126" t="s">
        <v>82</v>
      </c>
      <c r="C15" s="12"/>
      <c r="D15" s="127">
        <v>1</v>
      </c>
      <c r="E15" s="13" t="s">
        <v>90</v>
      </c>
      <c r="F15" s="57"/>
      <c r="G15" s="11"/>
      <c r="H15" s="1">
        <f t="shared" ref="H15" si="6">+ROUND(F15*G15,0)</f>
        <v>0</v>
      </c>
      <c r="I15" s="11"/>
      <c r="J15" s="1">
        <f t="shared" ref="J15" si="7">ROUND(F15*I15,0)</f>
        <v>0</v>
      </c>
      <c r="K15" s="1">
        <f t="shared" ref="K15" si="8">ROUND(F15+H15+J15,0)</f>
        <v>0</v>
      </c>
      <c r="L15" s="1">
        <f t="shared" ref="L15" si="9">ROUND(F15*D15,0)</f>
        <v>0</v>
      </c>
      <c r="M15" s="1">
        <f t="shared" ref="M15" si="10">ROUND(L15*G15,0)</f>
        <v>0</v>
      </c>
      <c r="N15" s="1">
        <f t="shared" ref="N15" si="11">ROUND(L15*I15,0)</f>
        <v>0</v>
      </c>
      <c r="O15" s="27">
        <f t="shared" ref="O15" si="12">ROUND(L15+N15+M15,0)</f>
        <v>0</v>
      </c>
    </row>
    <row r="16" spans="1:15" s="9" customFormat="1" ht="94.5" customHeight="1" x14ac:dyDescent="0.25">
      <c r="A16" s="26">
        <v>3</v>
      </c>
      <c r="B16" s="126" t="s">
        <v>83</v>
      </c>
      <c r="C16" s="12"/>
      <c r="D16" s="127">
        <v>6</v>
      </c>
      <c r="E16" s="13" t="s">
        <v>90</v>
      </c>
      <c r="F16" s="57"/>
      <c r="G16" s="11"/>
      <c r="H16" s="1">
        <f t="shared" ref="H16:H22" si="13">+ROUND(F16*G16,0)</f>
        <v>0</v>
      </c>
      <c r="I16" s="11"/>
      <c r="J16" s="1">
        <f t="shared" ref="J16:J22" si="14">ROUND(F16*I16,0)</f>
        <v>0</v>
      </c>
      <c r="K16" s="1">
        <f t="shared" ref="K16:K22" si="15">ROUND(F16+H16+J16,0)</f>
        <v>0</v>
      </c>
      <c r="L16" s="1">
        <f t="shared" ref="L16:L22" si="16">ROUND(F16*D16,0)</f>
        <v>0</v>
      </c>
      <c r="M16" s="1">
        <f t="shared" ref="M16:M22" si="17">ROUND(L16*G16,0)</f>
        <v>0</v>
      </c>
      <c r="N16" s="1">
        <f t="shared" ref="N16:N22" si="18">ROUND(L16*I16,0)</f>
        <v>0</v>
      </c>
      <c r="O16" s="27">
        <f t="shared" ref="O16:O22" si="19">ROUND(L16+N16+M16,0)</f>
        <v>0</v>
      </c>
    </row>
    <row r="17" spans="1:15" s="9" customFormat="1" ht="88.5" customHeight="1" x14ac:dyDescent="0.25">
      <c r="A17" s="26">
        <v>4</v>
      </c>
      <c r="B17" s="126" t="s">
        <v>84</v>
      </c>
      <c r="C17" s="12"/>
      <c r="D17" s="127">
        <v>3</v>
      </c>
      <c r="E17" s="13" t="s">
        <v>90</v>
      </c>
      <c r="F17" s="57"/>
      <c r="G17" s="11"/>
      <c r="H17" s="1">
        <f t="shared" si="13"/>
        <v>0</v>
      </c>
      <c r="I17" s="11"/>
      <c r="J17" s="1">
        <f t="shared" si="14"/>
        <v>0</v>
      </c>
      <c r="K17" s="1">
        <f t="shared" si="15"/>
        <v>0</v>
      </c>
      <c r="L17" s="1">
        <f t="shared" si="16"/>
        <v>0</v>
      </c>
      <c r="M17" s="1">
        <f t="shared" si="17"/>
        <v>0</v>
      </c>
      <c r="N17" s="1">
        <f t="shared" si="18"/>
        <v>0</v>
      </c>
      <c r="O17" s="27">
        <f t="shared" si="19"/>
        <v>0</v>
      </c>
    </row>
    <row r="18" spans="1:15" s="9" customFormat="1" ht="158.25" customHeight="1" x14ac:dyDescent="0.25">
      <c r="A18" s="26">
        <v>5</v>
      </c>
      <c r="B18" s="126" t="s">
        <v>85</v>
      </c>
      <c r="C18" s="12"/>
      <c r="D18" s="127">
        <v>3</v>
      </c>
      <c r="E18" s="13" t="s">
        <v>90</v>
      </c>
      <c r="F18" s="57"/>
      <c r="G18" s="11"/>
      <c r="H18" s="1">
        <f t="shared" si="13"/>
        <v>0</v>
      </c>
      <c r="I18" s="11"/>
      <c r="J18" s="1">
        <f t="shared" si="14"/>
        <v>0</v>
      </c>
      <c r="K18" s="1">
        <f t="shared" si="15"/>
        <v>0</v>
      </c>
      <c r="L18" s="1">
        <f t="shared" si="16"/>
        <v>0</v>
      </c>
      <c r="M18" s="1">
        <f t="shared" si="17"/>
        <v>0</v>
      </c>
      <c r="N18" s="1">
        <f t="shared" si="18"/>
        <v>0</v>
      </c>
      <c r="O18" s="27">
        <f t="shared" si="19"/>
        <v>0</v>
      </c>
    </row>
    <row r="19" spans="1:15" s="9" customFormat="1" ht="166.5" customHeight="1" x14ac:dyDescent="0.25">
      <c r="A19" s="26">
        <v>6</v>
      </c>
      <c r="B19" s="126" t="s">
        <v>86</v>
      </c>
      <c r="C19" s="12"/>
      <c r="D19" s="127">
        <v>3</v>
      </c>
      <c r="E19" s="13" t="s">
        <v>90</v>
      </c>
      <c r="F19" s="57"/>
      <c r="G19" s="11"/>
      <c r="H19" s="1">
        <f t="shared" si="13"/>
        <v>0</v>
      </c>
      <c r="I19" s="11"/>
      <c r="J19" s="1">
        <f t="shared" si="14"/>
        <v>0</v>
      </c>
      <c r="K19" s="1">
        <f t="shared" si="15"/>
        <v>0</v>
      </c>
      <c r="L19" s="1">
        <f t="shared" si="16"/>
        <v>0</v>
      </c>
      <c r="M19" s="1">
        <f t="shared" si="17"/>
        <v>0</v>
      </c>
      <c r="N19" s="1">
        <f t="shared" si="18"/>
        <v>0</v>
      </c>
      <c r="O19" s="27">
        <f t="shared" si="19"/>
        <v>0</v>
      </c>
    </row>
    <row r="20" spans="1:15" s="9" customFormat="1" ht="101.25" customHeight="1" x14ac:dyDescent="0.25">
      <c r="A20" s="26">
        <v>7</v>
      </c>
      <c r="B20" s="126" t="s">
        <v>87</v>
      </c>
      <c r="C20" s="12"/>
      <c r="D20" s="127">
        <v>5</v>
      </c>
      <c r="E20" s="13" t="s">
        <v>90</v>
      </c>
      <c r="F20" s="57"/>
      <c r="G20" s="11"/>
      <c r="H20" s="1">
        <f t="shared" si="13"/>
        <v>0</v>
      </c>
      <c r="I20" s="11"/>
      <c r="J20" s="1">
        <f t="shared" si="14"/>
        <v>0</v>
      </c>
      <c r="K20" s="1">
        <f t="shared" si="15"/>
        <v>0</v>
      </c>
      <c r="L20" s="1">
        <f t="shared" si="16"/>
        <v>0</v>
      </c>
      <c r="M20" s="1">
        <f t="shared" si="17"/>
        <v>0</v>
      </c>
      <c r="N20" s="1">
        <f t="shared" si="18"/>
        <v>0</v>
      </c>
      <c r="O20" s="27">
        <f t="shared" si="19"/>
        <v>0</v>
      </c>
    </row>
    <row r="21" spans="1:15" s="9" customFormat="1" ht="76.5" customHeight="1" x14ac:dyDescent="0.25">
      <c r="A21" s="26">
        <v>8</v>
      </c>
      <c r="B21" s="126" t="s">
        <v>88</v>
      </c>
      <c r="C21" s="12"/>
      <c r="D21" s="127">
        <v>6</v>
      </c>
      <c r="E21" s="13" t="s">
        <v>90</v>
      </c>
      <c r="F21" s="57"/>
      <c r="G21" s="11"/>
      <c r="H21" s="1">
        <f t="shared" si="13"/>
        <v>0</v>
      </c>
      <c r="I21" s="11"/>
      <c r="J21" s="1">
        <f t="shared" si="14"/>
        <v>0</v>
      </c>
      <c r="K21" s="1">
        <f t="shared" si="15"/>
        <v>0</v>
      </c>
      <c r="L21" s="1">
        <f t="shared" si="16"/>
        <v>0</v>
      </c>
      <c r="M21" s="1">
        <f t="shared" si="17"/>
        <v>0</v>
      </c>
      <c r="N21" s="1">
        <f t="shared" si="18"/>
        <v>0</v>
      </c>
      <c r="O21" s="27">
        <f t="shared" si="19"/>
        <v>0</v>
      </c>
    </row>
    <row r="22" spans="1:15" s="9" customFormat="1" ht="73.5" customHeight="1" thickBot="1" x14ac:dyDescent="0.3">
      <c r="A22" s="26">
        <v>9</v>
      </c>
      <c r="B22" s="126" t="s">
        <v>89</v>
      </c>
      <c r="C22" s="12"/>
      <c r="D22" s="127">
        <v>6</v>
      </c>
      <c r="E22" s="13" t="s">
        <v>90</v>
      </c>
      <c r="F22" s="57"/>
      <c r="G22" s="11"/>
      <c r="H22" s="1">
        <f t="shared" si="13"/>
        <v>0</v>
      </c>
      <c r="I22" s="11"/>
      <c r="J22" s="1">
        <f t="shared" si="14"/>
        <v>0</v>
      </c>
      <c r="K22" s="1">
        <f t="shared" si="15"/>
        <v>0</v>
      </c>
      <c r="L22" s="1">
        <f t="shared" si="16"/>
        <v>0</v>
      </c>
      <c r="M22" s="1">
        <f t="shared" si="17"/>
        <v>0</v>
      </c>
      <c r="N22" s="1">
        <f t="shared" si="18"/>
        <v>0</v>
      </c>
      <c r="O22" s="27">
        <f t="shared" si="19"/>
        <v>0</v>
      </c>
    </row>
    <row r="23" spans="1:15" s="9" customFormat="1" ht="42" customHeight="1" thickBot="1" x14ac:dyDescent="0.3">
      <c r="A23" s="90" t="s">
        <v>26</v>
      </c>
      <c r="B23" s="91"/>
      <c r="C23" s="91"/>
      <c r="D23" s="91"/>
      <c r="E23" s="91"/>
      <c r="F23" s="91"/>
      <c r="G23" s="91"/>
      <c r="H23" s="91"/>
      <c r="I23" s="91"/>
      <c r="J23" s="91"/>
      <c r="K23" s="91"/>
      <c r="L23" s="102" t="s">
        <v>27</v>
      </c>
      <c r="M23" s="103"/>
      <c r="N23" s="103"/>
      <c r="O23" s="35">
        <f>SUMIF(G:G,0%,L:L)+SUMIF(G:G,"",L:L)</f>
        <v>0</v>
      </c>
    </row>
    <row r="24" spans="1:15" s="9" customFormat="1" ht="39" customHeight="1" x14ac:dyDescent="0.25">
      <c r="A24" s="74" t="s">
        <v>78</v>
      </c>
      <c r="B24" s="75"/>
      <c r="C24" s="75"/>
      <c r="D24" s="75"/>
      <c r="E24" s="75"/>
      <c r="F24" s="75"/>
      <c r="G24" s="75"/>
      <c r="H24" s="75"/>
      <c r="I24" s="75"/>
      <c r="J24" s="75"/>
      <c r="K24" s="76"/>
      <c r="L24" s="96" t="s">
        <v>28</v>
      </c>
      <c r="M24" s="97"/>
      <c r="N24" s="97"/>
      <c r="O24" s="36">
        <f>SUMIF(G:G,5%,L:L)</f>
        <v>0</v>
      </c>
    </row>
    <row r="25" spans="1:15" s="9" customFormat="1" ht="30" customHeight="1" x14ac:dyDescent="0.25">
      <c r="A25" s="77"/>
      <c r="B25" s="78"/>
      <c r="C25" s="78"/>
      <c r="D25" s="78"/>
      <c r="E25" s="78"/>
      <c r="F25" s="78"/>
      <c r="G25" s="78"/>
      <c r="H25" s="78"/>
      <c r="I25" s="78"/>
      <c r="J25" s="78"/>
      <c r="K25" s="79"/>
      <c r="L25" s="96" t="s">
        <v>29</v>
      </c>
      <c r="M25" s="97"/>
      <c r="N25" s="97"/>
      <c r="O25" s="36">
        <f>SUMIF(G:G,19%,L:L)</f>
        <v>0</v>
      </c>
    </row>
    <row r="26" spans="1:15" s="9" customFormat="1" ht="30" customHeight="1" x14ac:dyDescent="0.25">
      <c r="A26" s="77"/>
      <c r="B26" s="78"/>
      <c r="C26" s="78"/>
      <c r="D26" s="78"/>
      <c r="E26" s="78"/>
      <c r="F26" s="78"/>
      <c r="G26" s="78"/>
      <c r="H26" s="78"/>
      <c r="I26" s="78"/>
      <c r="J26" s="78"/>
      <c r="K26" s="79"/>
      <c r="L26" s="98" t="s">
        <v>22</v>
      </c>
      <c r="M26" s="99"/>
      <c r="N26" s="99"/>
      <c r="O26" s="37">
        <f>SUM(O23:O25)</f>
        <v>0</v>
      </c>
    </row>
    <row r="27" spans="1:15" s="9" customFormat="1" ht="30" customHeight="1" x14ac:dyDescent="0.25">
      <c r="A27" s="77"/>
      <c r="B27" s="78"/>
      <c r="C27" s="78"/>
      <c r="D27" s="78"/>
      <c r="E27" s="78"/>
      <c r="F27" s="78"/>
      <c r="G27" s="78"/>
      <c r="H27" s="78"/>
      <c r="I27" s="78"/>
      <c r="J27" s="78"/>
      <c r="K27" s="79"/>
      <c r="L27" s="100" t="s">
        <v>30</v>
      </c>
      <c r="M27" s="101"/>
      <c r="N27" s="101"/>
      <c r="O27" s="38">
        <f>SUMIF(G:G,5%,M:M)</f>
        <v>0</v>
      </c>
    </row>
    <row r="28" spans="1:15" s="9" customFormat="1" ht="30" customHeight="1" x14ac:dyDescent="0.25">
      <c r="A28" s="77"/>
      <c r="B28" s="78"/>
      <c r="C28" s="78"/>
      <c r="D28" s="78"/>
      <c r="E28" s="78"/>
      <c r="F28" s="78"/>
      <c r="G28" s="78"/>
      <c r="H28" s="78"/>
      <c r="I28" s="78"/>
      <c r="J28" s="78"/>
      <c r="K28" s="79"/>
      <c r="L28" s="100" t="s">
        <v>31</v>
      </c>
      <c r="M28" s="101"/>
      <c r="N28" s="101"/>
      <c r="O28" s="38">
        <f>SUMIF(G:G,19%,M:M)</f>
        <v>0</v>
      </c>
    </row>
    <row r="29" spans="1:15" s="9" customFormat="1" ht="30" customHeight="1" x14ac:dyDescent="0.25">
      <c r="A29" s="77"/>
      <c r="B29" s="78"/>
      <c r="C29" s="78"/>
      <c r="D29" s="78"/>
      <c r="E29" s="78"/>
      <c r="F29" s="78"/>
      <c r="G29" s="78"/>
      <c r="H29" s="78"/>
      <c r="I29" s="78"/>
      <c r="J29" s="78"/>
      <c r="K29" s="79"/>
      <c r="L29" s="98" t="s">
        <v>32</v>
      </c>
      <c r="M29" s="99"/>
      <c r="N29" s="99"/>
      <c r="O29" s="37">
        <f>SUM(O27:O28)</f>
        <v>0</v>
      </c>
    </row>
    <row r="30" spans="1:15" s="9" customFormat="1" ht="30" customHeight="1" x14ac:dyDescent="0.25">
      <c r="A30" s="77"/>
      <c r="B30" s="78"/>
      <c r="C30" s="78"/>
      <c r="D30" s="78"/>
      <c r="E30" s="78"/>
      <c r="F30" s="78"/>
      <c r="G30" s="78"/>
      <c r="H30" s="78"/>
      <c r="I30" s="78"/>
      <c r="J30" s="78"/>
      <c r="K30" s="79"/>
      <c r="L30" s="96" t="s">
        <v>33</v>
      </c>
      <c r="M30" s="97"/>
      <c r="N30" s="97"/>
      <c r="O30" s="36">
        <f>SUMIF(I:I,8%,N:N)</f>
        <v>0</v>
      </c>
    </row>
    <row r="31" spans="1:15" s="9" customFormat="1" ht="37.5" customHeight="1" x14ac:dyDescent="0.25">
      <c r="A31" s="77"/>
      <c r="B31" s="78"/>
      <c r="C31" s="78"/>
      <c r="D31" s="78"/>
      <c r="E31" s="78"/>
      <c r="F31" s="78"/>
      <c r="G31" s="78"/>
      <c r="H31" s="78"/>
      <c r="I31" s="78"/>
      <c r="J31" s="78"/>
      <c r="K31" s="79"/>
      <c r="L31" s="94" t="s">
        <v>34</v>
      </c>
      <c r="M31" s="95"/>
      <c r="N31" s="95"/>
      <c r="O31" s="37">
        <f>SUM(O30)</f>
        <v>0</v>
      </c>
    </row>
    <row r="32" spans="1:15" s="9" customFormat="1" ht="32.25" customHeight="1" thickBot="1" x14ac:dyDescent="0.3">
      <c r="A32" s="80"/>
      <c r="B32" s="81"/>
      <c r="C32" s="81"/>
      <c r="D32" s="81"/>
      <c r="E32" s="81"/>
      <c r="F32" s="81"/>
      <c r="G32" s="81"/>
      <c r="H32" s="81"/>
      <c r="I32" s="81"/>
      <c r="J32" s="81"/>
      <c r="K32" s="82"/>
      <c r="L32" s="92" t="s">
        <v>35</v>
      </c>
      <c r="M32" s="93"/>
      <c r="N32" s="93"/>
      <c r="O32" s="39">
        <f>+O26+O29+O31</f>
        <v>0</v>
      </c>
    </row>
    <row r="34" spans="1:17" ht="50.1" customHeight="1" thickBot="1" x14ac:dyDescent="0.3">
      <c r="B34" s="83"/>
      <c r="C34" s="83"/>
    </row>
    <row r="35" spans="1:17" x14ac:dyDescent="0.25">
      <c r="B35" s="61" t="s">
        <v>36</v>
      </c>
      <c r="C35" s="61"/>
    </row>
    <row r="36" spans="1:17" ht="15" customHeight="1" x14ac:dyDescent="0.25">
      <c r="M36" s="41"/>
      <c r="N36" s="42"/>
      <c r="O36" s="43"/>
    </row>
    <row r="37" spans="1:17" ht="15.75" customHeight="1" x14ac:dyDescent="0.25">
      <c r="M37" s="41"/>
      <c r="N37" s="42"/>
      <c r="O37" s="43"/>
    </row>
    <row r="38" spans="1:17" ht="15" customHeight="1" x14ac:dyDescent="0.25">
      <c r="A38" s="10" t="s">
        <v>37</v>
      </c>
      <c r="M38" s="41"/>
      <c r="N38" s="42"/>
      <c r="O38" s="43"/>
    </row>
    <row r="39" spans="1:17" x14ac:dyDescent="0.25">
      <c r="A39" s="60" t="s">
        <v>38</v>
      </c>
      <c r="B39" s="60"/>
      <c r="C39" s="60"/>
      <c r="D39" s="60"/>
      <c r="E39" s="60"/>
      <c r="F39" s="60"/>
      <c r="G39" s="60"/>
      <c r="H39" s="60"/>
      <c r="I39" s="60"/>
      <c r="J39" s="60"/>
      <c r="K39" s="60"/>
      <c r="L39" s="60"/>
      <c r="M39" s="60"/>
      <c r="N39" s="60"/>
      <c r="O39" s="60"/>
      <c r="P39" s="2"/>
      <c r="Q39" s="2"/>
    </row>
    <row r="40" spans="1:17" ht="15" customHeight="1" x14ac:dyDescent="0.25">
      <c r="A40" s="59" t="s">
        <v>39</v>
      </c>
      <c r="B40" s="59"/>
      <c r="C40" s="59"/>
      <c r="D40" s="59"/>
      <c r="E40" s="59"/>
      <c r="F40" s="59"/>
      <c r="G40" s="59"/>
      <c r="H40" s="59"/>
      <c r="I40" s="59"/>
      <c r="J40" s="59"/>
      <c r="K40" s="59"/>
      <c r="L40" s="59"/>
      <c r="M40" s="59"/>
      <c r="N40" s="59"/>
      <c r="O40" s="59"/>
      <c r="P40" s="40"/>
      <c r="Q40" s="40"/>
    </row>
    <row r="41" spans="1:17" x14ac:dyDescent="0.25">
      <c r="A41" s="58" t="s">
        <v>40</v>
      </c>
      <c r="B41" s="58"/>
      <c r="C41" s="58"/>
      <c r="D41" s="58"/>
      <c r="E41" s="58"/>
      <c r="F41" s="58"/>
      <c r="G41" s="58"/>
      <c r="H41" s="58"/>
      <c r="I41" s="58"/>
      <c r="J41" s="58"/>
      <c r="K41" s="58"/>
      <c r="L41" s="58"/>
      <c r="M41" s="58"/>
      <c r="N41" s="58"/>
      <c r="O41" s="58"/>
      <c r="P41" s="5"/>
      <c r="Q41" s="5"/>
    </row>
    <row r="42" spans="1:17" x14ac:dyDescent="0.25">
      <c r="A42" s="58" t="s">
        <v>41</v>
      </c>
      <c r="B42" s="58"/>
      <c r="C42" s="58"/>
      <c r="D42" s="58"/>
      <c r="E42" s="58"/>
      <c r="F42" s="58"/>
      <c r="G42" s="58"/>
      <c r="H42" s="58"/>
      <c r="I42" s="58"/>
      <c r="J42" s="58"/>
      <c r="K42" s="58"/>
      <c r="L42" s="58"/>
      <c r="M42" s="58"/>
      <c r="N42" s="58"/>
      <c r="O42" s="58"/>
      <c r="P42" s="5"/>
      <c r="Q42" s="5"/>
    </row>
    <row r="43" spans="1:17" x14ac:dyDescent="0.25">
      <c r="K43" s="2"/>
      <c r="L43" s="2"/>
      <c r="M43" s="2"/>
      <c r="N43" s="2"/>
    </row>
    <row r="85" spans="11:15" s="2" customFormat="1" x14ac:dyDescent="0.25">
      <c r="K85" s="4"/>
      <c r="L85" s="4"/>
      <c r="M85" s="4"/>
      <c r="N85" s="4"/>
      <c r="O85" s="4"/>
    </row>
    <row r="86" spans="11:15" s="2" customFormat="1" x14ac:dyDescent="0.25">
      <c r="K86" s="4"/>
      <c r="L86" s="4"/>
      <c r="M86" s="4"/>
      <c r="N86" s="4"/>
      <c r="O86" s="4"/>
    </row>
    <row r="87" spans="11:15" s="2" customFormat="1" x14ac:dyDescent="0.25">
      <c r="K87" s="4"/>
      <c r="L87" s="4"/>
      <c r="M87" s="4"/>
      <c r="N87" s="4"/>
      <c r="O87" s="4"/>
    </row>
    <row r="88" spans="11:15" s="2" customFormat="1" x14ac:dyDescent="0.25">
      <c r="K88" s="4"/>
      <c r="L88" s="4"/>
      <c r="M88" s="4"/>
      <c r="N88" s="4"/>
      <c r="O88" s="4"/>
    </row>
  </sheetData>
  <sheetProtection algorithmName="SHA-512" hashValue="+5BVpQtDyTeBrj299TDA3H7Lz8LxTpCpP+05nuSv5aPvzWnwX7xlDjcfTuHkDmWM/m5nvJzaqOnIkCH02qLXXg==" saltValue="8fOeLBO0pvm7MXLlpylXOw==" spinCount="100000" sheet="1" scenarios="1" selectLockedCells="1"/>
  <mergeCells count="35">
    <mergeCell ref="L27:N27"/>
    <mergeCell ref="L26:N26"/>
    <mergeCell ref="L25:N25"/>
    <mergeCell ref="L24:N24"/>
    <mergeCell ref="L23:N23"/>
    <mergeCell ref="L32:N32"/>
    <mergeCell ref="L31:N31"/>
    <mergeCell ref="L30:N30"/>
    <mergeCell ref="L29:N29"/>
    <mergeCell ref="L28:N28"/>
    <mergeCell ref="A24:K32"/>
    <mergeCell ref="F9:I9"/>
    <mergeCell ref="B34:C34"/>
    <mergeCell ref="A9:B11"/>
    <mergeCell ref="D9:E9"/>
    <mergeCell ref="D11:E11"/>
    <mergeCell ref="A23:K23"/>
    <mergeCell ref="M11:N11"/>
    <mergeCell ref="M9:N9"/>
    <mergeCell ref="K9:L9"/>
    <mergeCell ref="K11:L11"/>
    <mergeCell ref="F11:I11"/>
    <mergeCell ref="A2:A5"/>
    <mergeCell ref="B2:M2"/>
    <mergeCell ref="N2:O2"/>
    <mergeCell ref="B3:M3"/>
    <mergeCell ref="N3:O3"/>
    <mergeCell ref="B4:M5"/>
    <mergeCell ref="N4:O4"/>
    <mergeCell ref="N5:O5"/>
    <mergeCell ref="A42:O42"/>
    <mergeCell ref="A41:O41"/>
    <mergeCell ref="A40:O40"/>
    <mergeCell ref="A39:O39"/>
    <mergeCell ref="B35:C3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22"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G14:G22</xm:sqref>
        </x14:dataValidation>
        <x14:dataValidation type="list" allowBlank="1" showInputMessage="1" showErrorMessage="1" xr:uid="{00000000-0002-0000-0000-000008000000}">
          <x14:formula1>
            <xm:f>Cálculos!$F$7:$F$8</xm:f>
          </x14:formula1>
          <xm:sqref>I14:I22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4"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4"/>
      <c r="C2" s="124"/>
      <c r="D2" s="115" t="s">
        <v>0</v>
      </c>
      <c r="E2" s="117"/>
      <c r="F2" s="117"/>
      <c r="G2" s="117"/>
      <c r="H2" s="116"/>
      <c r="I2" s="115" t="s">
        <v>1</v>
      </c>
      <c r="J2" s="116"/>
      <c r="K2" s="55"/>
    </row>
    <row r="3" spans="2:11" ht="15" customHeight="1" x14ac:dyDescent="0.25">
      <c r="B3" s="124"/>
      <c r="C3" s="124"/>
      <c r="D3" s="115" t="s">
        <v>2</v>
      </c>
      <c r="E3" s="117"/>
      <c r="F3" s="117"/>
      <c r="G3" s="117"/>
      <c r="H3" s="116"/>
      <c r="I3" s="115" t="s">
        <v>77</v>
      </c>
      <c r="J3" s="116"/>
      <c r="K3" s="54"/>
    </row>
    <row r="4" spans="2:11" ht="15" customHeight="1" x14ac:dyDescent="0.25">
      <c r="B4" s="124"/>
      <c r="C4" s="124"/>
      <c r="D4" s="118" t="s">
        <v>3</v>
      </c>
      <c r="E4" s="119"/>
      <c r="F4" s="119"/>
      <c r="G4" s="119"/>
      <c r="H4" s="120"/>
      <c r="I4" s="115" t="s">
        <v>79</v>
      </c>
      <c r="J4" s="116"/>
      <c r="K4" s="54"/>
    </row>
    <row r="5" spans="2:11" ht="15" customHeight="1" x14ac:dyDescent="0.25">
      <c r="B5" s="124"/>
      <c r="C5" s="124"/>
      <c r="D5" s="121"/>
      <c r="E5" s="122"/>
      <c r="F5" s="122"/>
      <c r="G5" s="122"/>
      <c r="H5" s="123"/>
      <c r="I5" s="115" t="s">
        <v>47</v>
      </c>
      <c r="J5" s="116"/>
      <c r="K5" s="54"/>
    </row>
    <row r="6" spans="2:11" x14ac:dyDescent="0.25">
      <c r="K6" s="46"/>
    </row>
    <row r="7" spans="2:11" ht="15.75" customHeight="1" x14ac:dyDescent="0.25">
      <c r="B7" s="113" t="s">
        <v>48</v>
      </c>
      <c r="C7" s="113"/>
      <c r="D7" s="113"/>
      <c r="E7" s="113"/>
      <c r="F7" s="113"/>
      <c r="G7" s="113"/>
      <c r="H7" s="113"/>
      <c r="I7" s="113"/>
      <c r="J7" s="113"/>
      <c r="K7" s="51"/>
    </row>
    <row r="8" spans="2:11" ht="15.75" customHeight="1" x14ac:dyDescent="0.25">
      <c r="B8" s="110" t="s">
        <v>49</v>
      </c>
      <c r="C8" s="110" t="s">
        <v>50</v>
      </c>
      <c r="D8" s="110"/>
      <c r="E8" s="110"/>
      <c r="F8" s="110"/>
      <c r="G8" s="113" t="s">
        <v>51</v>
      </c>
      <c r="H8" s="113"/>
      <c r="I8" s="113"/>
      <c r="J8" s="113"/>
      <c r="K8" s="51"/>
    </row>
    <row r="9" spans="2:11" ht="15.75" customHeight="1" x14ac:dyDescent="0.25">
      <c r="B9" s="110"/>
      <c r="C9" s="50" t="s">
        <v>52</v>
      </c>
      <c r="D9" s="50" t="s">
        <v>53</v>
      </c>
      <c r="E9" s="110" t="s">
        <v>54</v>
      </c>
      <c r="F9" s="110"/>
      <c r="G9" s="113"/>
      <c r="H9" s="113"/>
      <c r="I9" s="113"/>
      <c r="J9" s="113"/>
      <c r="K9" s="51"/>
    </row>
    <row r="10" spans="2:11" ht="15.75" customHeight="1" x14ac:dyDescent="0.25">
      <c r="B10" s="48">
        <v>1</v>
      </c>
      <c r="C10" s="48">
        <v>2021</v>
      </c>
      <c r="D10" s="48">
        <v>5</v>
      </c>
      <c r="E10" s="111">
        <v>24</v>
      </c>
      <c r="F10" s="111"/>
      <c r="G10" s="125" t="s">
        <v>55</v>
      </c>
      <c r="H10" s="125"/>
      <c r="I10" s="125"/>
      <c r="J10" s="125"/>
      <c r="K10" s="53"/>
    </row>
    <row r="11" spans="2:11" ht="57.75" customHeight="1" x14ac:dyDescent="0.25">
      <c r="B11" s="48">
        <v>2</v>
      </c>
      <c r="C11" s="48">
        <v>2022</v>
      </c>
      <c r="D11" s="48">
        <v>5</v>
      </c>
      <c r="E11" s="104">
        <v>31</v>
      </c>
      <c r="F11" s="105"/>
      <c r="G11" s="106" t="s">
        <v>56</v>
      </c>
      <c r="H11" s="107"/>
      <c r="I11" s="107"/>
      <c r="J11" s="108"/>
      <c r="K11" s="53"/>
    </row>
    <row r="12" spans="2:11" ht="82.5" customHeight="1" x14ac:dyDescent="0.25">
      <c r="B12" s="48">
        <v>3</v>
      </c>
      <c r="C12" s="48">
        <v>2022</v>
      </c>
      <c r="D12" s="48">
        <v>7</v>
      </c>
      <c r="E12" s="104">
        <v>27</v>
      </c>
      <c r="F12" s="105"/>
      <c r="G12" s="106" t="s">
        <v>57</v>
      </c>
      <c r="H12" s="107"/>
      <c r="I12" s="107"/>
      <c r="J12" s="108"/>
      <c r="K12" s="53"/>
    </row>
    <row r="13" spans="2:11" ht="100.5" customHeight="1" x14ac:dyDescent="0.25">
      <c r="B13" s="48">
        <v>4</v>
      </c>
      <c r="C13" s="48">
        <v>2023</v>
      </c>
      <c r="D13" s="48">
        <v>11</v>
      </c>
      <c r="E13" s="104">
        <v>30</v>
      </c>
      <c r="F13" s="105"/>
      <c r="G13" s="106" t="s">
        <v>72</v>
      </c>
      <c r="H13" s="107"/>
      <c r="I13" s="107"/>
      <c r="J13" s="108"/>
      <c r="K13" s="53"/>
    </row>
    <row r="14" spans="2:11" ht="70.5" customHeight="1" x14ac:dyDescent="0.25">
      <c r="B14" s="48">
        <v>5</v>
      </c>
      <c r="C14" s="48">
        <v>2024</v>
      </c>
      <c r="D14" s="56" t="s">
        <v>71</v>
      </c>
      <c r="E14" s="104">
        <v>27</v>
      </c>
      <c r="F14" s="105"/>
      <c r="G14" s="106" t="s">
        <v>73</v>
      </c>
      <c r="H14" s="107"/>
      <c r="I14" s="107"/>
      <c r="J14" s="108"/>
      <c r="K14" s="53"/>
    </row>
    <row r="15" spans="2:11" ht="76.5" customHeight="1" x14ac:dyDescent="0.25">
      <c r="B15" s="48">
        <v>6</v>
      </c>
      <c r="C15" s="48">
        <v>2024</v>
      </c>
      <c r="D15" s="56" t="s">
        <v>74</v>
      </c>
      <c r="E15" s="104"/>
      <c r="F15" s="105"/>
      <c r="G15" s="106" t="s">
        <v>76</v>
      </c>
      <c r="H15" s="107"/>
      <c r="I15" s="107"/>
      <c r="J15" s="108"/>
      <c r="K15" s="53"/>
    </row>
    <row r="16" spans="2:11" ht="15.75" customHeight="1" x14ac:dyDescent="0.25">
      <c r="B16" s="110" t="s">
        <v>58</v>
      </c>
      <c r="C16" s="110"/>
      <c r="D16" s="110"/>
      <c r="E16" s="110"/>
      <c r="F16" s="110"/>
      <c r="G16" s="110"/>
      <c r="H16" s="110"/>
      <c r="I16" s="110"/>
      <c r="J16" s="110"/>
      <c r="K16" s="49"/>
    </row>
    <row r="17" spans="2:11" x14ac:dyDescent="0.25">
      <c r="B17" s="110" t="s">
        <v>59</v>
      </c>
      <c r="C17" s="110"/>
      <c r="D17" s="110"/>
      <c r="E17" s="110"/>
      <c r="F17" s="110" t="s">
        <v>60</v>
      </c>
      <c r="G17" s="110"/>
      <c r="H17" s="110"/>
      <c r="I17" s="110"/>
      <c r="J17" s="110"/>
      <c r="K17" s="49"/>
    </row>
    <row r="18" spans="2:11" ht="15.75" customHeight="1" x14ac:dyDescent="0.25">
      <c r="B18" s="111" t="s">
        <v>61</v>
      </c>
      <c r="C18" s="111"/>
      <c r="D18" s="111"/>
      <c r="E18" s="111"/>
      <c r="F18" s="111" t="s">
        <v>75</v>
      </c>
      <c r="G18" s="111"/>
      <c r="H18" s="111"/>
      <c r="I18" s="111"/>
      <c r="J18" s="111"/>
      <c r="K18" s="47"/>
    </row>
    <row r="19" spans="2:11" x14ac:dyDescent="0.25">
      <c r="B19" s="110" t="s">
        <v>62</v>
      </c>
      <c r="C19" s="110"/>
      <c r="D19" s="110"/>
      <c r="E19" s="110"/>
      <c r="F19" s="110"/>
      <c r="G19" s="110"/>
      <c r="H19" s="110"/>
      <c r="I19" s="110"/>
      <c r="J19" s="110"/>
      <c r="K19" s="49"/>
    </row>
    <row r="20" spans="2:11" x14ac:dyDescent="0.25">
      <c r="B20" s="110" t="s">
        <v>59</v>
      </c>
      <c r="C20" s="110"/>
      <c r="D20" s="110"/>
      <c r="E20" s="110"/>
      <c r="F20" s="110" t="s">
        <v>60</v>
      </c>
      <c r="G20" s="110"/>
      <c r="H20" s="110"/>
      <c r="I20" s="110"/>
      <c r="J20" s="110"/>
      <c r="K20" s="49"/>
    </row>
    <row r="21" spans="2:11" ht="15.75" customHeight="1" x14ac:dyDescent="0.25">
      <c r="B21" s="112" t="s">
        <v>63</v>
      </c>
      <c r="C21" s="112"/>
      <c r="D21" s="112"/>
      <c r="E21" s="112"/>
      <c r="F21" s="112" t="s">
        <v>64</v>
      </c>
      <c r="G21" s="112"/>
      <c r="H21" s="112"/>
      <c r="I21" s="112"/>
      <c r="J21" s="112"/>
      <c r="K21" s="52"/>
    </row>
    <row r="22" spans="2:11" ht="15.75" customHeight="1" x14ac:dyDescent="0.25">
      <c r="B22" s="113" t="s">
        <v>65</v>
      </c>
      <c r="C22" s="113"/>
      <c r="D22" s="113"/>
      <c r="E22" s="113"/>
      <c r="F22" s="113"/>
      <c r="G22" s="113"/>
      <c r="H22" s="113"/>
      <c r="I22" s="113"/>
      <c r="J22" s="113"/>
      <c r="K22" s="51"/>
    </row>
    <row r="23" spans="2:11" x14ac:dyDescent="0.25">
      <c r="B23" s="110" t="s">
        <v>59</v>
      </c>
      <c r="C23" s="110"/>
      <c r="D23" s="110"/>
      <c r="E23" s="110" t="s">
        <v>60</v>
      </c>
      <c r="F23" s="110"/>
      <c r="G23" s="110"/>
      <c r="H23" s="110" t="s">
        <v>66</v>
      </c>
      <c r="I23" s="110"/>
      <c r="J23" s="110"/>
      <c r="K23" s="49"/>
    </row>
    <row r="24" spans="2:11" x14ac:dyDescent="0.25">
      <c r="B24" s="110"/>
      <c r="C24" s="110"/>
      <c r="D24" s="110"/>
      <c r="E24" s="110"/>
      <c r="F24" s="110"/>
      <c r="G24" s="110"/>
      <c r="H24" s="50" t="s">
        <v>52</v>
      </c>
      <c r="I24" s="50" t="s">
        <v>53</v>
      </c>
      <c r="J24" s="50" t="s">
        <v>54</v>
      </c>
      <c r="K24" s="49"/>
    </row>
    <row r="25" spans="2:11" x14ac:dyDescent="0.25">
      <c r="B25" s="111" t="s">
        <v>67</v>
      </c>
      <c r="C25" s="111"/>
      <c r="D25" s="111"/>
      <c r="E25" s="112" t="s">
        <v>68</v>
      </c>
      <c r="F25" s="112"/>
      <c r="G25" s="112"/>
      <c r="H25" s="48">
        <v>2024</v>
      </c>
      <c r="I25" s="56" t="s">
        <v>74</v>
      </c>
      <c r="J25" s="48"/>
      <c r="K25" s="47"/>
    </row>
    <row r="26" spans="2:11" x14ac:dyDescent="0.25">
      <c r="K26" s="46"/>
    </row>
    <row r="27" spans="2:11" ht="56.25" customHeight="1" x14ac:dyDescent="0.25">
      <c r="B27" s="46"/>
      <c r="C27" s="109" t="s">
        <v>69</v>
      </c>
      <c r="D27" s="109"/>
      <c r="E27" s="109"/>
      <c r="F27" s="109"/>
      <c r="G27" s="109"/>
      <c r="H27" s="109"/>
      <c r="I27" s="109"/>
      <c r="K27" s="46"/>
    </row>
    <row r="28" spans="2:11" ht="16.5" customHeight="1" x14ac:dyDescent="0.25">
      <c r="E28" s="114" t="s">
        <v>70</v>
      </c>
      <c r="F28" s="114"/>
      <c r="G28" s="114"/>
      <c r="H28" s="114"/>
      <c r="I28" s="114"/>
      <c r="J28" s="114"/>
      <c r="K28" s="45"/>
    </row>
    <row r="29" spans="2:11" x14ac:dyDescent="0.25">
      <c r="B29" s="46"/>
      <c r="C29" s="46"/>
      <c r="D29" s="46"/>
      <c r="E29" s="114"/>
      <c r="F29" s="114"/>
      <c r="G29" s="114"/>
      <c r="H29" s="114"/>
      <c r="I29" s="114"/>
      <c r="J29" s="114"/>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GIOVANA ASTRID MOLINA RIVERA</cp:lastModifiedBy>
  <cp:revision/>
  <cp:lastPrinted>2024-07-22T22:04:40Z</cp:lastPrinted>
  <dcterms:created xsi:type="dcterms:W3CDTF">2017-04-28T13:22:52Z</dcterms:created>
  <dcterms:modified xsi:type="dcterms:W3CDTF">2025-09-26T19:23:48Z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