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ROCESOS 2025\DIRECTA\19.1 F-CD-250-2 EXAMENES\3 DOCUMENTOS DE PUBLICACION CONTRATACION DIRECTA\"/>
    </mc:Choice>
  </mc:AlternateContent>
  <xr:revisionPtr revIDLastSave="0" documentId="8_{29BAFD16-48CB-4446-B7D3-E24685CAFBB6}"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<sst xmlns="http://schemas.openxmlformats.org/spreadsheetml/2006/main" count="164" uniqueCount="113">
  <si>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</si>
  <si>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</si>
  <si>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</si>
  <si>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</si>
  <si>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</si>
  <si>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</si>
  <si>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</si>
  <si>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</si>
  <si>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</si>
  <si>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</si>
  <si>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</si>
  <si>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</si>
  <si>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</si>
  <si>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</si>
  <si>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</si>
  <si>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</si>
  <si>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</si>
  <si>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</si>
  <si>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</si>
  <si>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</si>
  <si>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</si>
  <si>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</si>
  <si>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</si>
  <si>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</si>
  <si>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</si>
  <si>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</si>
  <si>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</si>
  <si>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</si>
  <si>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</si>
  <si>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</si>
  <si>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</si>
  <si>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</si>
  <si>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</si>
  <si>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</si>
  <si>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</si>
  <si>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</si>
  <si>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</si>
  <si>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</si>
  <si>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</si>
  <si>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</si>
  <si>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</si>
  <si>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</si>
  <si>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</si>
  <si>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</si>
  <si>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</si>
  <si>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</si>
  <si>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</si>
  <si>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</si>
  <si>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</si>
  <si>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</si>
  <si>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</si>
  <si>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</si>
  <si>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</si>
  <si>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</si>
  <si>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</si>
  <si>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</si>
  <si>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</si>
  <si>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</si>
  <si>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</si>
  <si>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</si>
  <si>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</si>
  <si>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</si>
  <si>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</si>
  <si>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</si>
  <si>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</si>
  <si>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</si>
  <si>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</si>
  <si>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</si>
  <si>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</si>
  <si>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</si>
  <si>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</si>
  <si>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</si>
  <si>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</si>
  <si>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</si>
  <si>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</si>
  <si>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</si>
  <si>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</si>
  <si>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</si>
  <si>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</si>
  <si>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</si>
  <si>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</si>
  <si>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</si>
  <si>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</si>
  <si>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</si>
  <si>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</si>
  <si>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</si>
  <si>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</si>
  <si>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</si>
  <si>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</si>
  <si>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</si>
  <si>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</si>
  <si>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</si>
  <si>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</si>
  <si>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</si>
  <si>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</si>
  <si>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</si>
  <si>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</si>
  <si>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</si>
  <si>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</si>
  <si>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</si>
  <si>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</si>
  <si>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</si>
  <si>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</si>
  <si>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</si>
  <si>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</si>
  <si>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</si>
  <si>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</si>
  <si>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</si>
  <si>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</si>
  <si>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</si>
  <si>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</si>
  <si>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EL SERVICIO DE REALIZACIÓN DE EXÁMENES CLÍNICOS VETERINARIOS A LOS SEMOVIENTES EXISTENTES EN LAS DIFERENTES ESPECIES PECUARIAS (BOVINOS, EQUINOS, PORCINOS, OVINOS Y CUNICOLAS) DE LA UNIDAD AGROAMBIENTAL LA ESPERANZA DE LA UNIVERSIDAD DE CUNDINAMARCA.</t>
  </si>
  <si>
    <t>F-CD-250-2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</si>
</sst>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80" zoomScaleNormal="80" zoomScaleSheetLayoutView="80" workbookViewId="0">
      <selection activeCell="D11" sqref="D11:D1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108</v>
      </c>
      <c r="M2" s="111"/>
      <c r="N2" s="17"/>
    </row>
    <row r="3" spans="1:15" ht="15.75" customHeight="1" x14ac:dyDescent="0.25">
      <c r="B3" s="122"/>
      <c r="C3" s="113" t="s">
        <v>1</v>
      </c>
      <c r="D3" s="114"/>
      <c r="E3" s="114"/>
      <c r="F3" s="114"/>
      <c r="G3" s="114"/>
      <c r="H3" s="114"/>
      <c r="I3" s="114"/>
      <c r="J3" s="114"/>
      <c r="K3" s="115"/>
      <c r="L3" s="111" t="s">
        <v>101</v>
      </c>
      <c r="M3" s="111"/>
      <c r="N3" s="17"/>
    </row>
    <row r="4" spans="1:15" ht="16.5" customHeight="1" x14ac:dyDescent="0.25">
      <c r="B4" s="122"/>
      <c r="C4" s="116" t="s">
        <v>2</v>
      </c>
      <c r="D4" s="117"/>
      <c r="E4" s="117"/>
      <c r="F4" s="117"/>
      <c r="G4" s="117"/>
      <c r="H4" s="117"/>
      <c r="I4" s="117"/>
      <c r="J4" s="117"/>
      <c r="K4" s="118"/>
      <c r="L4" s="111" t="s">
        <v>107</v>
      </c>
      <c r="M4" s="111"/>
      <c r="N4" s="17"/>
    </row>
    <row r="5" spans="1:15" ht="15" x14ac:dyDescent="0.25">
      <c r="B5" s="122"/>
      <c r="C5" s="119"/>
      <c r="D5" s="120"/>
      <c r="E5" s="120"/>
      <c r="F5" s="120"/>
      <c r="G5" s="120"/>
      <c r="H5" s="120"/>
      <c r="I5" s="120"/>
      <c r="J5" s="120"/>
      <c r="K5" s="121"/>
      <c r="L5" s="112" t="s">
        <v>110</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103</v>
      </c>
      <c r="C11" s="97"/>
      <c r="D11" s="102" t="s">
        <v>112</v>
      </c>
      <c r="E11" s="81"/>
      <c r="F11" s="84" t="s">
        <v>102</v>
      </c>
      <c r="G11" s="87" t="s">
        <v>111</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90</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64</v>
      </c>
      <c r="C18" s="105"/>
      <c r="D18" s="105"/>
      <c r="E18" s="105"/>
      <c r="F18" s="105"/>
      <c r="G18" s="105"/>
      <c r="H18" s="105"/>
      <c r="I18" s="105"/>
      <c r="J18" s="105"/>
      <c r="K18" s="105"/>
      <c r="L18" s="105"/>
      <c r="M18" s="105"/>
      <c r="N18" s="27"/>
      <c r="O18" s="28"/>
    </row>
    <row r="19" spans="1:15" s="14" customFormat="1" ht="148.5" customHeight="1" x14ac:dyDescent="0.25">
      <c r="A19" s="16"/>
      <c r="B19" s="106" t="s">
        <v>85</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126" t="s">
        <v>7</v>
      </c>
      <c r="C22" s="129" t="s">
        <v>8</v>
      </c>
      <c r="D22" s="130"/>
      <c r="E22" s="44">
        <v>21646250</v>
      </c>
      <c r="G22" s="105" t="s">
        <v>84</v>
      </c>
      <c r="H22" s="105"/>
      <c r="I22" s="105"/>
      <c r="J22" s="105"/>
      <c r="K22" s="105"/>
      <c r="L22" s="105"/>
      <c r="M22" s="105"/>
    </row>
    <row r="23" spans="1:15" ht="41.25" customHeight="1" x14ac:dyDescent="0.25">
      <c r="B23" s="127"/>
      <c r="C23" s="129" t="s">
        <v>9</v>
      </c>
      <c r="D23" s="130"/>
      <c r="E23" s="31">
        <v>0.8</v>
      </c>
      <c r="G23" s="105" t="s">
        <v>98</v>
      </c>
      <c r="H23" s="105"/>
      <c r="I23" s="105" t="s">
        <v>99</v>
      </c>
      <c r="J23" s="105"/>
      <c r="K23" s="105" t="s">
        <v>10</v>
      </c>
      <c r="L23" s="105"/>
      <c r="M23" s="105"/>
      <c r="N23" s="16"/>
      <c r="O23" s="16"/>
    </row>
    <row r="24" spans="1:15" ht="36" customHeight="1" x14ac:dyDescent="0.25">
      <c r="B24" s="128"/>
      <c r="C24" s="129" t="s">
        <v>11</v>
      </c>
      <c r="D24" s="130"/>
      <c r="E24" s="45">
        <f>+ROUND(E22*E23,0)</f>
        <v>17317000</v>
      </c>
      <c r="G24" s="109">
        <v>0</v>
      </c>
      <c r="H24" s="109"/>
      <c r="I24" s="110">
        <f>+IFERROR((G24/E22)-1,"-")</f>
        <v>-1</v>
      </c>
      <c r="J24" s="110"/>
      <c r="K24" s="108" t="str">
        <f>IF(E$24&gt;G24,"OFERTA CON PRECIO ARTIFICIALMENTE BAJO","VALOR MÍNIMO ACEPTABLE")</f>
        <v>OFERTA CON PRECIO ARTIFICIALMENTE BAJO</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126" t="s">
        <v>12</v>
      </c>
      <c r="C28" s="129" t="s">
        <v>8</v>
      </c>
      <c r="D28" s="130"/>
      <c r="E28" s="30">
        <f>+E22</f>
        <v>21646250</v>
      </c>
      <c r="F28" s="16"/>
      <c r="G28" s="105" t="s">
        <v>83</v>
      </c>
      <c r="H28" s="105"/>
      <c r="I28" s="105"/>
      <c r="J28" s="105"/>
      <c r="K28" s="105"/>
      <c r="L28" s="105"/>
      <c r="M28" s="105"/>
      <c r="N28" s="16"/>
      <c r="O28" s="16"/>
    </row>
    <row r="29" spans="1:15" ht="41.25" customHeight="1" x14ac:dyDescent="0.25">
      <c r="B29" s="127"/>
      <c r="C29" s="129" t="s">
        <v>87</v>
      </c>
      <c r="D29" s="130"/>
      <c r="E29" s="31">
        <f>IFERROR(E30/E28,"%")</f>
        <v>0</v>
      </c>
      <c r="F29" s="16"/>
      <c r="G29" s="105" t="s">
        <v>98</v>
      </c>
      <c r="H29" s="105"/>
      <c r="I29" s="105" t="s">
        <v>99</v>
      </c>
      <c r="J29" s="105"/>
      <c r="K29" s="105" t="s">
        <v>10</v>
      </c>
      <c r="L29" s="105"/>
      <c r="M29" s="105"/>
      <c r="N29" s="16"/>
      <c r="O29" s="16"/>
    </row>
    <row r="30" spans="1:15" ht="36" customHeight="1" x14ac:dyDescent="0.25">
      <c r="B30" s="128"/>
      <c r="C30" s="129" t="s">
        <v>88</v>
      </c>
      <c r="D30" s="130"/>
      <c r="E30" s="73">
        <v>0</v>
      </c>
      <c r="G30" s="109">
        <v>0</v>
      </c>
      <c r="H30" s="109"/>
      <c r="I30" s="110">
        <f>+IFERROR((G30/E28)-1,"-")</f>
        <v>-1</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63</v>
      </c>
      <c r="C33" s="105"/>
      <c r="D33" s="105"/>
      <c r="E33" s="105"/>
      <c r="F33" s="105"/>
      <c r="G33" s="105"/>
      <c r="H33" s="105"/>
      <c r="I33" s="105"/>
      <c r="J33" s="105"/>
      <c r="K33" s="105"/>
      <c r="L33" s="105"/>
      <c r="M33" s="105"/>
      <c r="N33" s="27"/>
      <c r="O33" s="28"/>
    </row>
    <row r="34" spans="1:15" s="14" customFormat="1" ht="162" customHeight="1" x14ac:dyDescent="0.25">
      <c r="A34" s="16"/>
      <c r="B34" s="107" t="s">
        <v>95</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62</v>
      </c>
      <c r="C72" s="105"/>
      <c r="D72" s="105"/>
      <c r="E72" s="105"/>
      <c r="F72" s="105"/>
      <c r="G72" s="105"/>
      <c r="H72" s="105"/>
      <c r="I72" s="105"/>
      <c r="J72" s="105"/>
      <c r="K72" s="105"/>
      <c r="L72" s="105"/>
      <c r="M72" s="105"/>
      <c r="N72" s="27"/>
      <c r="O72" s="28"/>
    </row>
    <row r="73" spans="1:15" s="14" customFormat="1" ht="121.5" customHeight="1" x14ac:dyDescent="0.25">
      <c r="A73" s="16"/>
      <c r="B73" s="107" t="s">
        <v>81</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66</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108</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101</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107</v>
      </c>
      <c r="R4" s="146"/>
    </row>
    <row r="5" spans="2:18" s="14" customFormat="1" ht="15" x14ac:dyDescent="0.2">
      <c r="B5" s="144"/>
      <c r="C5" s="180"/>
      <c r="D5" s="187"/>
      <c r="E5" s="188"/>
      <c r="F5" s="188"/>
      <c r="G5" s="188"/>
      <c r="H5" s="188"/>
      <c r="I5" s="188"/>
      <c r="J5" s="188"/>
      <c r="K5" s="188"/>
      <c r="L5" s="188"/>
      <c r="M5" s="188"/>
      <c r="N5" s="188"/>
      <c r="O5" s="188"/>
      <c r="P5" s="189"/>
      <c r="Q5" s="145" t="s">
        <v>109</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67</v>
      </c>
      <c r="D9" s="177"/>
      <c r="E9" s="190" t="s">
        <v>5</v>
      </c>
      <c r="F9" s="191"/>
      <c r="G9" s="49"/>
      <c r="H9" s="51"/>
      <c r="I9" s="192"/>
      <c r="J9" s="192"/>
    </row>
    <row r="10" spans="2:18" s="14" customFormat="1" ht="14.25" x14ac:dyDescent="0.2">
      <c r="F10" s="48"/>
      <c r="G10" s="49"/>
      <c r="H10" s="49"/>
    </row>
    <row r="11" spans="2:18" ht="15" customHeight="1" x14ac:dyDescent="0.25">
      <c r="C11" s="193" t="s">
        <v>103</v>
      </c>
      <c r="D11" s="193"/>
      <c r="E11" s="194" t="s">
        <v>104</v>
      </c>
      <c r="F11" s="194"/>
      <c r="G11" s="82"/>
      <c r="H11" s="193" t="s">
        <v>102</v>
      </c>
      <c r="I11" s="194" t="s">
        <v>105</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100</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68</v>
      </c>
      <c r="D17" s="165"/>
      <c r="E17" s="165"/>
      <c r="F17" s="165"/>
      <c r="G17" s="165"/>
      <c r="H17" s="165"/>
      <c r="I17" s="166"/>
      <c r="J17" s="66"/>
      <c r="K17" s="168" t="s">
        <v>69</v>
      </c>
      <c r="L17" s="168"/>
      <c r="M17" s="168"/>
      <c r="N17" s="168"/>
      <c r="O17" s="168"/>
      <c r="P17" s="168"/>
      <c r="Q17" s="168"/>
      <c r="R17" s="168"/>
    </row>
    <row r="18" spans="2:18" ht="173.25" customHeight="1" x14ac:dyDescent="0.25">
      <c r="C18" s="167" t="s">
        <v>92</v>
      </c>
      <c r="D18" s="167"/>
      <c r="E18" s="167"/>
      <c r="F18" s="167"/>
      <c r="G18" s="167"/>
      <c r="H18" s="167"/>
      <c r="I18" s="167"/>
      <c r="K18" s="169" t="s">
        <v>94</v>
      </c>
      <c r="L18" s="170"/>
      <c r="M18" s="170"/>
      <c r="N18" s="170"/>
      <c r="O18" s="170"/>
      <c r="P18" s="170"/>
      <c r="Q18" s="170"/>
      <c r="R18" s="171"/>
    </row>
    <row r="19" spans="2:18" ht="15" x14ac:dyDescent="0.25"/>
    <row r="20" spans="2:18" ht="31.5" customHeight="1" x14ac:dyDescent="0.25">
      <c r="C20" s="150" t="s">
        <v>78</v>
      </c>
      <c r="D20" s="148" t="s">
        <v>70</v>
      </c>
      <c r="E20" s="105" t="s">
        <v>71</v>
      </c>
      <c r="F20" s="174" t="s">
        <v>91</v>
      </c>
      <c r="G20" s="175" t="s">
        <v>72</v>
      </c>
      <c r="H20" s="175" t="s">
        <v>98</v>
      </c>
      <c r="I20" s="105" t="s">
        <v>10</v>
      </c>
      <c r="J20" s="105" t="s">
        <v>89</v>
      </c>
      <c r="K20" s="105"/>
      <c r="L20" s="105" t="s">
        <v>15</v>
      </c>
      <c r="M20" s="105"/>
      <c r="N20" s="105" t="s">
        <v>16</v>
      </c>
      <c r="O20" s="105"/>
      <c r="P20" s="105" t="s">
        <v>17</v>
      </c>
      <c r="Q20" s="105"/>
      <c r="R20" s="148" t="s">
        <v>93</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73</v>
      </c>
      <c r="D73" s="152"/>
      <c r="E73" s="152"/>
      <c r="F73" s="152"/>
      <c r="G73" s="152"/>
      <c r="H73" s="152"/>
      <c r="I73" s="152"/>
      <c r="J73" s="152"/>
      <c r="K73" s="152"/>
      <c r="L73" s="152"/>
      <c r="M73" s="152"/>
      <c r="N73" s="152"/>
      <c r="O73" s="152"/>
      <c r="P73" s="152"/>
      <c r="Q73" s="152"/>
      <c r="R73" s="152"/>
    </row>
    <row r="74" spans="1:18" ht="163.5" customHeight="1" x14ac:dyDescent="0.25">
      <c r="C74" s="153" t="s">
        <v>96</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74</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75</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76</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101</v>
      </c>
      <c r="J3" s="199"/>
      <c r="K3" s="3"/>
    </row>
    <row r="4" spans="2:11" ht="15" customHeight="1" x14ac:dyDescent="0.25">
      <c r="B4" s="196"/>
      <c r="C4" s="196"/>
      <c r="D4" s="200" t="s">
        <v>2</v>
      </c>
      <c r="E4" s="201"/>
      <c r="F4" s="201"/>
      <c r="G4" s="201"/>
      <c r="H4" s="202"/>
      <c r="I4" s="197" t="s">
        <v>107</v>
      </c>
      <c r="J4" s="199"/>
      <c r="K4" s="3"/>
    </row>
    <row r="5" spans="2:11" ht="15" customHeight="1" x14ac:dyDescent="0.25">
      <c r="B5" s="196"/>
      <c r="C5" s="196"/>
      <c r="D5" s="203"/>
      <c r="E5" s="204"/>
      <c r="F5" s="204"/>
      <c r="G5" s="204"/>
      <c r="H5" s="205"/>
      <c r="I5" s="197" t="s">
        <v>77</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65</v>
      </c>
      <c r="H13" s="195"/>
      <c r="I13" s="195"/>
      <c r="J13" s="195"/>
      <c r="K13" s="8"/>
    </row>
    <row r="14" spans="2:11" ht="110.25" customHeight="1" x14ac:dyDescent="0.25">
      <c r="B14" s="7">
        <v>5</v>
      </c>
      <c r="C14" s="7">
        <v>2025</v>
      </c>
      <c r="D14" s="7">
        <v>2</v>
      </c>
      <c r="E14" s="206">
        <v>28</v>
      </c>
      <c r="F14" s="206"/>
      <c r="G14" s="195" t="s">
        <v>97</v>
      </c>
      <c r="H14" s="195"/>
      <c r="I14" s="195"/>
      <c r="J14" s="195"/>
      <c r="K14" s="8"/>
    </row>
    <row r="15" spans="2:11" ht="96.75" customHeight="1" x14ac:dyDescent="0.25">
      <c r="B15" s="7">
        <v>6</v>
      </c>
      <c r="C15" s="7">
        <v>2025</v>
      </c>
      <c r="D15" s="7">
        <v>5</v>
      </c>
      <c r="E15" s="206">
        <v>23</v>
      </c>
      <c r="F15" s="206"/>
      <c r="G15" s="195" t="s">
        <v>106</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80</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2025-08-22T21:53:44Z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