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https://mailunicundiedu-my.sharepoint.com/personal/jfernandalozano_ucundinamarca_edu_co/Documents/CONTRATACIÓN 2025/CONTRATOS VIGENTES/F-CD-247/DOCUEMNTOS DE PUBLICACIÓN/"/>
    </mc:Choice>
  </mc:AlternateContent>
  <xr:revisionPtr revIDLastSave="0" documentId="8_{318BDFB4-544D-42B7-8B6B-7D9B60AC7760}" xr6:coauthVersionLast="47" xr6:coauthVersionMax="47" xr10:uidLastSave="{00000000-0000-0000-0000-000000000000}"/>
  <bookViews>
    <workbookView xWindow="28680" yWindow="-120" windowWidth="29040" windowHeight="15720" tabRatio="833" xr2:uid="{00000000-000D-0000-FFFF-FFFF00000000}"/>
  </bookViews>
  <sheets>
    <sheet name="JUSTIFICACION DE PRECIOS BAJOS" sheetId="5" r:id="rId1"/>
    <sheet name="CONTROL CAMBIOS" sheetId="4" state="hidden" r:id="rId2"/>
    <sheet name="Hoja Aux" sheetId="3" state="hidden" r:id="rId3"/>
  </sheets>
  <definedNames>
    <definedName name="_xlnm.Print_Area" localSheetId="1">'CONTROL CAMBIOS'!$A$1:$K$30</definedName>
    <definedName name="_xlnm.Print_Area" localSheetId="0">'JUSTIFICACION DE PRECIOS BAJOS'!$A$1:$N$88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77" i="5" l="1"/>
  <c r="I77" i="5"/>
  <c r="G77" i="5"/>
  <c r="E77" i="5"/>
  <c r="L77" i="5"/>
  <c r="I24" i="5"/>
  <c r="E28" i="5" l="1"/>
  <c r="I30" i="5" l="1"/>
  <c r="E29" i="5"/>
  <c r="E24" i="5"/>
  <c r="K24" i="5" s="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K30"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ANDRES</author>
  </authors>
  <commentList>
    <comment ref="D9" authorId="0" shapeId="0" xr:uid="{00000000-0006-0000-0000-000001000000}">
      <text>
        <r>
          <rPr>
            <b/>
            <sz val="9"/>
            <color indexed="81"/>
            <rFont val="Tahoma"/>
            <family val="2"/>
          </rPr>
          <t>Señor oferente, por favor diligencie este espacio.</t>
        </r>
      </text>
    </comment>
    <comment ref="D11" authorId="0" shapeId="0" xr:uid="{9EF70BFD-F77B-4273-80CB-44772C6E0C38}">
      <text>
        <r>
          <rPr>
            <b/>
            <sz val="9"/>
            <color indexed="81"/>
            <rFont val="Tahoma"/>
            <family val="2"/>
          </rPr>
          <t>Respetado gestor, transcriba el código del proceso de contratación.</t>
        </r>
      </text>
    </comment>
    <comment ref="G11" authorId="0" shapeId="0" xr:uid="{00000000-0006-0000-0000-000002000000}">
      <text>
        <r>
          <rPr>
            <b/>
            <sz val="9"/>
            <color indexed="81"/>
            <rFont val="Tahoma"/>
            <family val="2"/>
          </rPr>
          <t>Respetado gestor, transcriba el objeto del proceso de contratación.</t>
        </r>
      </text>
    </comment>
    <comment ref="E22" authorId="0" shapeId="0" xr:uid="{00000000-0006-0000-0000-000003000000}">
      <text>
        <r>
          <rPr>
            <b/>
            <sz val="9"/>
            <color indexed="81"/>
            <rFont val="Tahoma"/>
            <family val="2"/>
          </rPr>
          <t>Respetado gestor, transcriba el valor correspondiente al presupuesto oficial establecido para el proceso de contratación.</t>
        </r>
      </text>
    </comment>
    <comment ref="G24" authorId="0" shapeId="0" xr:uid="{00000000-0006-0000-0000-000004000000}">
      <text>
        <r>
          <rPr>
            <b/>
            <sz val="9"/>
            <color indexed="81"/>
            <rFont val="Tahoma"/>
            <family val="2"/>
          </rPr>
          <t>Señor oferente, transcriba el valor de su propuesta económica en este espacio.</t>
        </r>
        <r>
          <rPr>
            <sz val="9"/>
            <color indexed="81"/>
            <rFont val="Tahoma"/>
            <family val="2"/>
          </rPr>
          <t xml:space="preserve">
</t>
        </r>
      </text>
    </comment>
    <comment ref="E30" authorId="0" shapeId="0" xr:uid="{C5A57A1C-E096-4DD3-87E6-1062A779E387}">
      <text>
        <r>
          <rPr>
            <b/>
            <sz val="9"/>
            <color indexed="81"/>
            <rFont val="Tahoma"/>
            <family val="2"/>
          </rPr>
          <t>Señor oferente, por favor transcriba el valor mínimo calculado por la entidad en la etapa de evaluación.</t>
        </r>
      </text>
    </comment>
    <comment ref="G30" authorId="0" shapeId="0" xr:uid="{00000000-0006-0000-0000-000006000000}">
      <text>
        <r>
          <rPr>
            <b/>
            <sz val="9"/>
            <color indexed="81"/>
            <rFont val="Tahoma"/>
            <family val="2"/>
          </rPr>
          <t>Señor oferente, transcriba el valor de su propuesta económica en este espacio.</t>
        </r>
      </text>
    </comment>
    <comment ref="B36" authorId="0" shapeId="0" xr:uid="{00000000-0006-0000-0000-000007000000}">
      <text>
        <r>
          <rPr>
            <b/>
            <sz val="9"/>
            <color indexed="81"/>
            <rFont val="Tahoma"/>
            <family val="2"/>
          </rPr>
          <t>Recuerde que deberá adjuntar la evidencias que soporten lo indicado en este espacio.</t>
        </r>
      </text>
    </comment>
    <comment ref="B77" authorId="1" shapeId="0" xr:uid="{8CFBDD03-3872-49C2-AF6E-8037043F9621}">
      <text>
        <r>
          <rPr>
            <b/>
            <sz val="9"/>
            <color indexed="81"/>
            <rFont val="Tahoma"/>
            <family val="2"/>
          </rPr>
          <t>Señor oferente, transcriba el valor de su propuesta económica.</t>
        </r>
      </text>
    </comment>
  </commentList>
</comments>
</file>

<file path=xl/sharedStrings.xml><?xml version="1.0" encoding="utf-8"?>
<sst xmlns="http://schemas.openxmlformats.org/spreadsheetml/2006/main" count="114" uniqueCount="92">
  <si>
    <t>MACROPROCESO DE APOYO</t>
  </si>
  <si>
    <t xml:space="preserve">PROCESO GESTIÓN BIENES Y SERVICIOS </t>
  </si>
  <si>
    <t>JUSTIFICACIÓN ANÁLISIS DE PRECIOS ARTIFICIALMENTE BAJOS</t>
  </si>
  <si>
    <t>32.1</t>
  </si>
  <si>
    <t>FECHA DE ELABORACIÓN</t>
  </si>
  <si>
    <t>AAAA / MM / DD</t>
  </si>
  <si>
    <t>ASPECTOS A TENER EN CUENTA</t>
  </si>
  <si>
    <t>1.1</t>
  </si>
  <si>
    <t>VALOR PRESUPUESTO OFICIAL ESTIMADO POR LA UNVERSIDAD DE CUNDINAMARCA</t>
  </si>
  <si>
    <t>PORCENTAJE MÍNIMO ACEPTABLE DEL PRESUPUESTO OFICIAL</t>
  </si>
  <si>
    <t xml:space="preserve">ALERTA VALOR MÍNIMO ACEPTABLE </t>
  </si>
  <si>
    <t>VALOR MÍNIMO ACEPTABLE DEL PRESUPUESTO OFICIAL</t>
  </si>
  <si>
    <t>1.2</t>
  </si>
  <si>
    <r>
      <t xml:space="preserve">Justificación: </t>
    </r>
    <r>
      <rPr>
        <b/>
        <i/>
        <sz val="11"/>
        <color theme="1"/>
        <rFont val="Arial"/>
        <family val="2"/>
      </rPr>
      <t>"Recuerde que deberá adjuntar la evidencias que soporten lo indicado en este espacio"</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</si>
  <si>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</si>
  <si>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</si>
  <si>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</si>
  <si>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</si>
  <si>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</si>
  <si>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</si>
  <si>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</si>
  <si>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</si>
  <si>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</si>
  <si>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</si>
  <si>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</si>
  <si>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</si>
  <si>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t>Documento controlado por el Sistema de Gestión de la Calidad.</t>
  </si>
  <si>
    <t>Asegúrese que corresponde a la última versión consultando el Portal Institucional</t>
  </si>
  <si>
    <t>CÓDIGO: ABSF132</t>
  </si>
  <si>
    <t>CONTROL DE CAMBIOS</t>
  </si>
  <si>
    <t>VERSIÓN</t>
  </si>
  <si>
    <t>FECHA DE APROBACIÓN</t>
  </si>
  <si>
    <t>DESCRIPCIÓN DEL CAMBIO</t>
  </si>
  <si>
    <t>AAAA</t>
  </si>
  <si>
    <t>MM</t>
  </si>
  <si>
    <t>DD</t>
  </si>
  <si>
    <t>Emisión del documento.</t>
  </si>
  <si>
    <t>Se suprime en la Nota 2 y 5, causal de rechazo.</t>
  </si>
  <si>
    <t>Se actualizan los aspectos generales y notas del formato según concepto C-299 de 2022 CCE. Se incorporan fórmula para el análisis del valor cotizado.</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</si>
  <si>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</si>
  <si>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</si>
  <si>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</si>
  <si>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</si>
  <si>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</si>
  <si>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</si>
  <si>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</si>
  <si>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</si>
  <si>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</si>
  <si>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</si>
  <si>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</si>
  <si>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</si>
  <si>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</si>
  <si>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SEDE</t>
  </si>
  <si>
    <t>SECCIONAL</t>
  </si>
  <si>
    <t xml:space="preserve">EXTENSIONES </t>
  </si>
  <si>
    <t>FUSAGASUGÁ</t>
  </si>
  <si>
    <t>GIRARDOT</t>
  </si>
  <si>
    <t>CHÍA</t>
  </si>
  <si>
    <t>UBATÉ</t>
  </si>
  <si>
    <t>CHOCONTÁ</t>
  </si>
  <si>
    <t>FACATATIVÁ</t>
  </si>
  <si>
    <t>SOACHA</t>
  </si>
  <si>
    <t>3. DESAGREGACIÓN DE LA PROPUESTA</t>
  </si>
  <si>
    <t>2. JUSTIFICACIÓN DEL VALOR COTIZADO</t>
  </si>
  <si>
    <t>1. ANÁLISIS DE VALOR COTIZADO SEGÚN NÚMERO DE COTIZACIONES RECEPCIONADAS</t>
  </si>
  <si>
    <t>Se actualizan los aspectos generales y notas del registro según la modificación del código ABSr097, debido a la inactivación en el MOD del formato ABSF097 (ADQUISICIÓN DE BIENES, SERVICIOS U OBRAS CONTRATACIÓN DIRECTA) por sistematización del mismo.
Según la Resolución Rectoral 074 del 22 de julio del 2024, dando cumplimiento a la Ley 2345 del 2023 "chao marcas" y dando alcance a la Circular 006 "Cambio de identificador visual en los documentos de gestión documental" se realiza el cambio de logo en el documento.</t>
  </si>
  <si>
    <t xml:space="preserve">  Diagonal 18 No. 20-29 Fusagasugá – Cundinamarca                                                                                                   
  Teléfono: (601) 8281483 Línea Gratuita: 018000180414                                                                                                                              
www.ucundinamarca.edu.co E-mail: info@ucundinamarca.edu.co 
NIT: 890.680.062-2</t>
  </si>
  <si>
    <t>PÁGINA: 3 de 3</t>
  </si>
  <si>
    <t>Porcentajes</t>
  </si>
  <si>
    <t>Profesional</t>
  </si>
  <si>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se recomienda a la Entidad Estatal puede indagar por el costo marginal de las unidades ofrecidas por el proponente; y analizar la desagregación del precio con base en el Estudio del Sector y la información del mercado disponible".
</t>
    </r>
    <r>
      <rPr>
        <b/>
        <sz val="10"/>
        <color theme="1"/>
        <rFont val="Arial"/>
        <family val="2"/>
      </rPr>
      <t xml:space="preserve">
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 xml:space="preserve">
NOTA 3.</t>
    </r>
    <r>
      <rPr>
        <sz val="10"/>
        <color theme="1"/>
        <rFont val="Arial"/>
        <family val="2"/>
      </rPr>
      <t xml:space="preserve"> Por lo anterior, la Universidad de Cundinamarca solicita la desagregación de la propuesta mediante la siguiente fórmula:</t>
    </r>
  </si>
  <si>
    <t>DILIGENCIE ESTE CUADRO CUANDO LA ENTIDAD RECIBE HASTA CUATRO (4) OFERTAS/COTIZACIONES</t>
  </si>
  <si>
    <t>1.2 ANÁLISIS DEL VALOR OFERTADO/COTIZADO - COMPARACIÓN RELATIVA</t>
  </si>
  <si>
    <t>1.1 ANÁLISIS DEL VALOR OFERTADO/COTIZADO - COMPARACIÓN ABSOLUTA</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</si>
  <si>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t>
    </r>
    <r>
      <rPr>
        <sz val="10"/>
        <color theme="1"/>
        <rFont val="Arial"/>
        <family val="2"/>
      </rPr>
      <t xml:space="preserve">expedida por Colombia compra eficiente, la cual determina dos herramientas o métodos de comparación, y su aplicación depende de la cantidad de ofertas/cotizaciones que se presenten al proceso de contratación.
MÉTODO DE COMPARACIÓN ABSOLUTA: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“La Entidad Estatal debe solicitar aclaración a los proponentes cuyas ofertas sean menores en un 20%,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DEL VALOR OFERTADO/COTIZADO - COMPARACIÓN ABSOLUTA
</t>
    </r>
    <r>
      <rPr>
        <sz val="10"/>
        <color theme="1"/>
        <rFont val="Arial"/>
        <family val="2"/>
      </rPr>
      <t>MÉTODO DE COMPARACIÓN RELATIVA: 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t>
    </r>
    <r>
      <rPr>
        <b/>
        <i/>
        <sz val="10"/>
        <color theme="1"/>
        <rFont val="Arial"/>
        <family val="2"/>
      </rPr>
      <t>la Entidad utilizará la siguiente metodología para establecer un valor mínimo aceptable: a) Primero deberá tomar el conjunto de ofertas a evaluar. b) Posteriormente calculará la mediana, dependiendo de la dispersión de los datos el promedio del valor de cada oferta o, de cada ítem dentro de la oferta. c) Luego, calculará la desviación estándar del conjunto. d) Y finalmente determinará el valor mínimo aceptable para la Entidad Estatal de acuerdo con la metodología explicada</t>
    </r>
    <r>
      <rPr>
        <b/>
        <sz val="10"/>
        <color theme="1"/>
        <rFont val="Arial"/>
        <family val="2"/>
      </rPr>
      <t>"</t>
    </r>
    <r>
      <rPr>
        <sz val="10"/>
        <color theme="1"/>
        <rFont val="Arial"/>
        <family val="2"/>
      </rPr>
      <t xml:space="preserve"> por Colombia Compra Eficiente. </t>
    </r>
    <r>
      <rPr>
        <b/>
        <sz val="10"/>
        <color theme="1"/>
        <rFont val="Arial"/>
        <family val="2"/>
      </rPr>
      <t xml:space="preserve">El valor mínimo aceptable será calculado durante la evaluación de esta y sólo se analizarán aquellas ofertas/cotizaciones que estén por debajo del valor mínimo aceptable. </t>
    </r>
    <r>
      <rPr>
        <sz val="10"/>
        <color theme="1"/>
        <rFont val="Arial"/>
        <family val="2"/>
      </rPr>
      <t>EN CASO DE APLICAR, DILIGENCIE EL CUADRO</t>
    </r>
    <r>
      <rPr>
        <b/>
        <sz val="10"/>
        <color theme="1"/>
        <rFont val="Arial"/>
        <family val="2"/>
      </rPr>
      <t xml:space="preserve"> 1.2 ANÁLISIS DEL VALOR OFERTADO/COTIZADO - COMPARACIÓN RELATIVA</t>
    </r>
  </si>
  <si>
    <t>DILIGENCIE ESTE CUADRO CUANDO LA ENTIDAD RECIBE CINCO (5) O MÁS OFERTAS/COTIZACIONES</t>
  </si>
  <si>
    <t>PORCENTAJE MÍNIMO ACEPTABLE CALCULADO EN LA EVALUACIÓN DE LAS OFERTAS/COTIZACIONES</t>
  </si>
  <si>
    <t>VALOR MÍNIMO ACEPTABLE CALCULADO EN LA EVALUACIÓN DE LAS OFERTAS/COTIZACIONES</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</si>
  <si>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ABSF132: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ofertas/cotizaciones,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UNIVERSIDAD DE CUNDINAMARCA SOLICITA LA JUSTIFICACIÓN DE ACUERDO CON EL CASO APLICABLE (NÚMERO DE COTIZACIONES RECEPCIONADAS), PARA ELLO DEBERÁ: 1. DILIGENCIAR RECUADROS ANÁLISIS DE VALOR COTIZADO (SEGÚN APLIQUE), 2. JUSTIFICAR EN DEBIDA FORMA EL VALOR OFERTADO 3. PRESENTAR LA DESAGREGACIÓN DE SU PROPUESTA.</t>
    </r>
  </si>
  <si>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t>
    </r>
    <r>
      <rPr>
        <sz val="10"/>
        <color theme="1"/>
        <rFont val="Arial"/>
        <family val="2"/>
      </rPr>
      <t xml:space="preserve"> esta indica que: </t>
    </r>
    <r>
      <rPr>
        <b/>
        <i/>
        <sz val="10"/>
        <color theme="1"/>
        <rFont val="Arial"/>
        <family val="2"/>
      </rPr>
      <t>"El artículo 2.2.1.1.2.2.4 del Decreto 1082 de 2015 establece lo que debe hacer la Entidad Estatal cuando el precio de una oferta parece ser artificialmente bajo: •Requerir al oferente con relación a los precios ofrecidos que parecen bajos para que sustente las razones del valor ofrecido. •Analizar las explicaciones del oferente, para revisar si estas sustentan los valores ofrecidos y si estos son suficientes para ejecutar el contrato de acuerdo con los Documentos del Proceso. •Decidir si continúa con la evaluación de la oferta porque la explicación demuestra la habilidad del proponente para cumplir adecuadamente con el contrato con los precios ofrecidos o, si rechaza la oferta porque la explicación no sustenta los valores ofrecidos. •En la subasta inversa, lo anterior deberá realizarse al finalizar el evento de subasta, de acuerdo con el precio ofrecido al final de esta"</t>
    </r>
    <r>
      <rPr>
        <i/>
        <sz val="10"/>
        <color theme="1"/>
        <rFont val="Arial"/>
        <family val="2"/>
      </rPr>
      <t>.</t>
    </r>
    <r>
      <rPr>
        <sz val="10"/>
        <color theme="1"/>
        <rFont val="Arial"/>
        <family val="2"/>
      </rPr>
      <t xml:space="preserve">
</t>
    </r>
    <r>
      <rPr>
        <b/>
        <sz val="10"/>
        <color theme="1"/>
        <rFont val="Arial"/>
        <family val="2"/>
      </rPr>
      <t xml:space="preserve">
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proponente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la entidad.
</t>
    </r>
    <r>
      <rPr>
        <b/>
        <sz val="10"/>
        <color theme="1"/>
        <rFont val="Arial"/>
        <family val="2"/>
      </rPr>
      <t xml:space="preserve">
NOTA 3.</t>
    </r>
    <r>
      <rPr>
        <sz val="10"/>
        <color theme="1"/>
        <rFont val="Arial"/>
        <family val="2"/>
      </rPr>
      <t xml:space="preserve"> Señor oferente/cotizante, por favor indique en el siguiente recuadro la jutificación y/o explicación del precio ofertado.</t>
    </r>
  </si>
  <si>
    <t>Se inactiva el formato ABSF140, toda vez que se unifica en el formato ABSF132 que pasa a tener la justificación de precios artificialmente bajos para todo tipo de procesos cuando llegan hasta 4 propuestas, más de 5 propuestas o tracto sucesivo. Se ajustan notas generales, formulación e instrucciones conforme a la Guía para el manejo de ofertas artificialmente bajas en Procesos de Contratación de Colombia Compra Eficiente.</t>
  </si>
  <si>
    <t>VALOR DE LA OFERTA/COTIZACIÓN INCLUIDOS IMPUESTOS</t>
  </si>
  <si>
    <t>% Diferencia de la oferta/cotización con respecto al presupuesto oficial estimado</t>
  </si>
  <si>
    <t>VERSIÓN: 6</t>
  </si>
  <si>
    <t>OBJETO</t>
  </si>
  <si>
    <t>PROCESO NO.</t>
  </si>
  <si>
    <t>Se incluye el campo de NO. PROCESO en las hojas 1 y 2.
Se ajusta el modelo de desagragación de la propuesta en las páginas 1 y 2, ahora enfocado en que el proponente diligencia el valor económico según los conceptos requeridos.
Se ajusta en la hoja 2 el sistema redondeo para los datos de la columna "VALOR MÍNIMO ACEPTABLE DEL PPTO. 80%".</t>
  </si>
  <si>
    <t>VIGENCIA: 2025-05-23</t>
  </si>
  <si>
    <t>CÓDIGO:  ABSr132</t>
  </si>
  <si>
    <t>PÁGINA: 1 de 2</t>
  </si>
  <si>
    <t>CONTRATAR EL SERVICIO DE ELABORACIÓN E IMPRESIÓN DE RECONOCIMIENTOS Y DISTINCIONES INSTITUCIONALES
PARA LAS EXPERIENCIAS PRESENCIALES DE LA OFICINA DE GRADUADOS DE LA UNIVERSIDAD DE CUNDINAMARCA PARA
EL 2025</t>
  </si>
  <si>
    <t>F-CD-247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</si>
</sst>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0_-;\-* #,##0_-;_-* &quot;-&quot;_-;_-@_-"/>
    <numFmt numFmtId="44" formatCode="_-&quot;$&quot;\ * #,##0.00_-;\-&quot;$&quot;\ * #,##0.00_-;_-&quot;$&quot;\ * &quot;-&quot;??_-;_-@_-"/>
    <numFmt numFmtId="43" formatCode="_-* #,##0.00_-;\-* #,##0.00_-;_-* &quot;-&quot;??_-;_-@_-"/>
    <numFmt numFmtId="164" formatCode="_-* #,##0_-;\-* #,##0_-;_-* &quot;-&quot;??_-;_-@_-"/>
    <numFmt numFmtId="165" formatCode="_-* #,##0.00_-;\-* #,##0.00_-;_-* &quot;-&quot;_-;_-@_-"/>
    <numFmt numFmtId="166" formatCode="yyyy\-mm\-dd;@"/>
  </numFmts>
  <fonts count="28"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9"/>
      <color rgb="FF292929"/>
      <name val="Arial"/>
      <family val="2"/>
    </font>
    <font>
      <b/>
      <sz val="11"/>
      <color rgb="FFFFFFFF"/>
      <name val="Arial"/>
      <family val="2"/>
    </font>
    <font>
      <b/>
      <sz val="11"/>
      <color theme="0"/>
      <name val="Arial"/>
      <family val="2"/>
    </font>
    <font>
      <sz val="8"/>
      <name val="Arial"/>
      <family val="2"/>
    </font>
    <font>
      <u/>
      <sz val="8"/>
      <name val="Arial"/>
      <family val="2"/>
    </font>
    <font>
      <sz val="8"/>
      <color rgb="FF00000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b/>
      <sz val="11"/>
      <color theme="1"/>
      <name val="Calibri"/>
      <family val="2"/>
      <scheme val="minor"/>
    </font>
    <font>
      <b/>
      <sz val="11"/>
      <name val="Arial"/>
      <family val="2"/>
    </font>
  </fonts>
  <fills count="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BE122"/>
        <bgColor indexed="64"/>
      </patternFill>
    </fill>
    <fill>
      <patternFill patternType="solid">
        <fgColor rgb="FFDAAA00"/>
        <bgColor indexed="64"/>
      </patternFill>
    </fill>
  </fills>
  <borders count="27">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135">
    <xf numFmtId="0" fontId="0" fillId="0" borderId="0" xfId="0"/>
    <xf numFmtId="0" fontId="9" fillId="0" borderId="0" xfId="0" applyFont="1"/>
    <xf numFmtId="0" fontId="12" fillId="0" borderId="0" xfId="0" applyFont="1" applyAlignment="1">
      <alignment horizontal="center" vertical="center" wrapText="1"/>
    </xf>
    <xf numFmtId="0" fontId="12" fillId="2" borderId="0" xfId="0" applyFont="1" applyFill="1" applyAlignment="1">
      <alignment horizontal="center" vertical="center" wrapText="1"/>
    </xf>
    <xf numFmtId="0" fontId="0" fillId="2" borderId="0" xfId="0" applyFill="1"/>
    <xf numFmtId="0" fontId="13" fillId="2" borderId="0" xfId="0" applyFont="1" applyFill="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2" borderId="0" xfId="0" applyFont="1" applyFill="1" applyAlignment="1">
      <alignment horizontal="justify" vertical="center" wrapText="1"/>
    </xf>
    <xf numFmtId="0" fontId="14" fillId="2" borderId="0" xfId="0" applyFont="1" applyFill="1" applyAlignment="1">
      <alignment horizontal="center" vertical="center" wrapText="1"/>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17" fillId="2" borderId="0" xfId="0" applyFont="1" applyFill="1" applyAlignment="1">
      <alignment horizontal="right" vertical="center" wrapText="1"/>
    </xf>
    <xf numFmtId="0" fontId="5" fillId="0" borderId="0" xfId="0" applyFont="1" applyAlignment="1" applyProtection="1">
      <alignment vertical="center" wrapText="1"/>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4" fillId="0" borderId="0" xfId="0" applyFont="1" applyAlignment="1" applyProtection="1">
      <alignment vertical="center" wrapText="1"/>
      <protection hidden="1"/>
    </xf>
    <xf numFmtId="0" fontId="10" fillId="2" borderId="0" xfId="0" applyFont="1" applyFill="1" applyProtection="1">
      <protection hidden="1"/>
    </xf>
    <xf numFmtId="0" fontId="6" fillId="2" borderId="0" xfId="0" applyFont="1" applyFill="1" applyAlignment="1" applyProtection="1">
      <alignment horizontal="center" vertical="center" wrapText="1"/>
      <protection hidden="1"/>
    </xf>
    <xf numFmtId="0" fontId="11" fillId="2" borderId="0" xfId="0" applyFont="1" applyFill="1" applyProtection="1">
      <protection hidden="1"/>
    </xf>
    <xf numFmtId="0" fontId="7" fillId="2" borderId="0" xfId="0" applyFont="1" applyFill="1" applyProtection="1">
      <protection hidden="1"/>
    </xf>
    <xf numFmtId="166" fontId="18" fillId="0" borderId="0" xfId="0" applyNumberFormat="1" applyFont="1" applyAlignment="1" applyProtection="1">
      <alignment vertical="center" wrapText="1"/>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protection hidden="1"/>
    </xf>
    <xf numFmtId="0" fontId="8"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20" fillId="2" borderId="0" xfId="0" applyFont="1" applyFill="1" applyProtection="1">
      <protection hidden="1"/>
    </xf>
    <xf numFmtId="41" fontId="8" fillId="0" borderId="3" xfId="2" applyFont="1" applyFill="1" applyBorder="1" applyAlignment="1" applyProtection="1">
      <alignment vertical="center" wrapText="1"/>
      <protection hidden="1"/>
    </xf>
    <xf numFmtId="10" fontId="8" fillId="0" borderId="3" xfId="3" applyNumberFormat="1" applyFont="1" applyFill="1" applyBorder="1" applyAlignment="1" applyProtection="1">
      <alignment horizontal="right" vertical="center" wrapText="1"/>
      <protection hidden="1"/>
    </xf>
    <xf numFmtId="0" fontId="5" fillId="2" borderId="0" xfId="0" applyFont="1" applyFill="1" applyProtection="1">
      <protection hidden="1"/>
    </xf>
    <xf numFmtId="0" fontId="8" fillId="2" borderId="0" xfId="0" applyFont="1" applyFill="1" applyAlignment="1" applyProtection="1">
      <alignment horizontal="justify" vertical="center" wrapText="1"/>
      <protection hidden="1"/>
    </xf>
    <xf numFmtId="0" fontId="8" fillId="2" borderId="0" xfId="0" applyFont="1" applyFill="1" applyAlignment="1" applyProtection="1">
      <alignment vertical="top" wrapText="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0" borderId="0" xfId="0" applyFont="1" applyAlignment="1" applyProtection="1">
      <alignment horizontal="left" vertical="center" wrapText="1"/>
      <protection hidden="1"/>
    </xf>
    <xf numFmtId="165" fontId="2" fillId="2" borderId="0" xfId="2" applyNumberFormat="1" applyFont="1" applyFill="1" applyProtection="1">
      <protection hidden="1"/>
    </xf>
    <xf numFmtId="0" fontId="7" fillId="2" borderId="0" xfId="0" applyFont="1" applyFill="1" applyAlignment="1" applyProtection="1">
      <alignment horizontal="center"/>
      <protection hidden="1"/>
    </xf>
    <xf numFmtId="0" fontId="5" fillId="0" borderId="0" xfId="0" applyFont="1" applyAlignment="1" applyProtection="1">
      <alignment vertical="center"/>
      <protection hidden="1"/>
    </xf>
    <xf numFmtId="0" fontId="2" fillId="2" borderId="0" xfId="0" applyFont="1" applyFill="1" applyAlignment="1" applyProtection="1">
      <alignment vertical="center" wrapText="1"/>
      <protection hidden="1"/>
    </xf>
    <xf numFmtId="0" fontId="14" fillId="3" borderId="3"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41" fontId="8" fillId="0" borderId="3" xfId="2" applyFont="1" applyFill="1" applyBorder="1" applyAlignment="1" applyProtection="1">
      <alignment vertical="center" wrapText="1"/>
      <protection locked="0"/>
    </xf>
    <xf numFmtId="164" fontId="8" fillId="0" borderId="3" xfId="1" applyNumberFormat="1" applyFont="1" applyFill="1" applyBorder="1" applyAlignment="1" applyProtection="1">
      <alignment vertical="center" wrapText="1"/>
      <protection locked="0"/>
    </xf>
    <xf numFmtId="0" fontId="7" fillId="0" borderId="0" xfId="0" applyFont="1"/>
    <xf numFmtId="0" fontId="2" fillId="0" borderId="0" xfId="0" applyFont="1"/>
    <xf numFmtId="0" fontId="26" fillId="0" borderId="0" xfId="0" applyFont="1" applyAlignment="1">
      <alignment vertical="center"/>
    </xf>
    <xf numFmtId="9" fontId="0" fillId="0" borderId="22" xfId="3" applyFont="1" applyFill="1" applyBorder="1"/>
    <xf numFmtId="9" fontId="0" fillId="0" borderId="23" xfId="3" applyFont="1" applyFill="1" applyBorder="1"/>
    <xf numFmtId="9" fontId="0" fillId="0" borderId="6" xfId="3" applyFont="1" applyFill="1" applyBorder="1"/>
    <xf numFmtId="164" fontId="8" fillId="4" borderId="3" xfId="1" applyNumberFormat="1" applyFont="1" applyFill="1" applyBorder="1" applyAlignment="1" applyProtection="1">
      <alignment vertical="center" wrapText="1"/>
      <protection locked="0"/>
    </xf>
    <xf numFmtId="44" fontId="2" fillId="4" borderId="6" xfId="2" applyNumberFormat="1" applyFont="1" applyFill="1" applyBorder="1" applyAlignment="1" applyProtection="1">
      <alignment horizontal="center" vertical="center" wrapText="1"/>
      <protection locked="0"/>
    </xf>
    <xf numFmtId="10" fontId="23" fillId="0" borderId="6" xfId="2" applyNumberFormat="1" applyFont="1" applyFill="1" applyBorder="1" applyAlignment="1" applyProtection="1">
      <alignment horizontal="center" vertical="center" wrapText="1"/>
      <protection hidden="1"/>
    </xf>
    <xf numFmtId="10" fontId="23" fillId="0" borderId="6" xfId="3" applyNumberFormat="1" applyFont="1" applyFill="1" applyBorder="1" applyAlignment="1" applyProtection="1">
      <alignment horizontal="center" vertical="center" wrapText="1"/>
      <protection hidden="1"/>
    </xf>
    <xf numFmtId="0" fontId="7" fillId="0" borderId="0" xfId="0" applyFont="1" applyAlignment="1" applyProtection="1">
      <alignment vertical="center"/>
      <protection locked="0"/>
    </xf>
    <xf numFmtId="166" fontId="27" fillId="4" borderId="3" xfId="0" applyNumberFormat="1" applyFont="1" applyFill="1" applyBorder="1" applyAlignment="1" applyProtection="1">
      <alignment horizontal="center" vertical="center" wrapText="1"/>
      <protection locked="0"/>
    </xf>
    <xf numFmtId="0" fontId="23" fillId="2" borderId="0" xfId="0" applyFont="1" applyFill="1" applyAlignment="1" applyProtection="1">
      <alignment horizontal="right" vertical="center"/>
      <protection hidden="1"/>
    </xf>
    <xf numFmtId="0" fontId="18" fillId="2" borderId="0" xfId="0" applyFont="1" applyFill="1" applyAlignment="1" applyProtection="1">
      <alignment horizontal="center" vertical="center" wrapText="1"/>
      <protection hidden="1"/>
    </xf>
    <xf numFmtId="0" fontId="7" fillId="4" borderId="0" xfId="0" applyFont="1" applyFill="1" applyAlignment="1" applyProtection="1">
      <alignment horizontal="center"/>
      <protection locked="0"/>
    </xf>
    <xf numFmtId="0" fontId="7" fillId="0" borderId="0" xfId="0" applyFont="1" applyAlignment="1" applyProtection="1">
      <alignment horizontal="center"/>
      <protection hidden="1"/>
    </xf>
    <xf numFmtId="0" fontId="14" fillId="3" borderId="3" xfId="0" applyFont="1" applyFill="1" applyBorder="1" applyAlignment="1" applyProtection="1">
      <alignment horizontal="center" vertical="center" wrapText="1"/>
      <protection hidden="1"/>
    </xf>
    <xf numFmtId="41" fontId="7" fillId="4" borderId="4" xfId="2" applyFont="1" applyFill="1" applyBorder="1" applyAlignment="1" applyProtection="1">
      <alignment horizontal="center" vertical="center" wrapText="1"/>
      <protection locked="0"/>
    </xf>
    <xf numFmtId="41" fontId="7" fillId="4" borderId="5" xfId="2" applyFont="1" applyFill="1" applyBorder="1" applyAlignment="1" applyProtection="1">
      <alignment horizontal="center" vertical="center" wrapText="1"/>
      <protection locked="0"/>
    </xf>
    <xf numFmtId="9" fontId="27" fillId="5" borderId="3" xfId="3" applyFont="1" applyFill="1" applyBorder="1" applyAlignment="1" applyProtection="1">
      <alignment horizontal="center" vertical="center" wrapText="1"/>
      <protection hidden="1"/>
    </xf>
    <xf numFmtId="0" fontId="20" fillId="2" borderId="0" xfId="0" applyFont="1" applyFill="1" applyAlignment="1" applyProtection="1">
      <alignment horizontal="center" vertical="center" wrapText="1"/>
      <protection locked="0"/>
    </xf>
    <xf numFmtId="0" fontId="20" fillId="2" borderId="16" xfId="0" applyFont="1" applyFill="1" applyBorder="1" applyAlignment="1" applyProtection="1">
      <alignment horizontal="center" vertical="center" wrapText="1"/>
      <protection locked="0"/>
    </xf>
    <xf numFmtId="0" fontId="14" fillId="3" borderId="18" xfId="0" applyFont="1" applyFill="1" applyBorder="1" applyAlignment="1" applyProtection="1">
      <alignment horizontal="center" vertical="center" wrapText="1"/>
      <protection hidden="1"/>
    </xf>
    <xf numFmtId="0" fontId="14" fillId="3" borderId="9" xfId="0" applyFont="1" applyFill="1" applyBorder="1" applyAlignment="1" applyProtection="1">
      <alignment horizontal="center" vertical="center" wrapText="1"/>
      <protection hidden="1"/>
    </xf>
    <xf numFmtId="0" fontId="14" fillId="3" borderId="7" xfId="0" applyFont="1" applyFill="1" applyBorder="1" applyAlignment="1" applyProtection="1">
      <alignment horizontal="center" vertical="center" wrapText="1"/>
      <protection hidden="1"/>
    </xf>
    <xf numFmtId="0" fontId="14" fillId="3" borderId="20" xfId="0" applyFont="1" applyFill="1" applyBorder="1" applyAlignment="1" applyProtection="1">
      <alignment horizontal="center" vertical="center" wrapText="1"/>
      <protection hidden="1"/>
    </xf>
    <xf numFmtId="165" fontId="7" fillId="0" borderId="4" xfId="2" applyNumberFormat="1" applyFont="1" applyFill="1" applyBorder="1" applyAlignment="1" applyProtection="1">
      <alignment horizontal="center" vertical="center" wrapText="1"/>
      <protection hidden="1"/>
    </xf>
    <xf numFmtId="165" fontId="7" fillId="0" borderId="5" xfId="2" applyNumberFormat="1" applyFont="1" applyFill="1" applyBorder="1" applyAlignment="1" applyProtection="1">
      <alignment horizontal="center" vertical="center" wrapText="1"/>
      <protection hidden="1"/>
    </xf>
    <xf numFmtId="0" fontId="7" fillId="4" borderId="3" xfId="0" applyFont="1" applyFill="1" applyBorder="1" applyAlignment="1" applyProtection="1">
      <alignment horizontal="justify" vertical="top" wrapText="1"/>
      <protection locked="0"/>
    </xf>
    <xf numFmtId="10" fontId="19" fillId="0" borderId="3" xfId="3" applyNumberFormat="1" applyFont="1" applyFill="1" applyBorder="1" applyAlignment="1" applyProtection="1">
      <alignment horizontal="center" vertical="center"/>
      <protection hidden="1"/>
    </xf>
    <xf numFmtId="0" fontId="5" fillId="2" borderId="3" xfId="0" applyFont="1" applyFill="1" applyBorder="1" applyAlignment="1" applyProtection="1">
      <alignment horizontal="justify" vertical="center" wrapText="1"/>
      <protection hidden="1"/>
    </xf>
    <xf numFmtId="0" fontId="3" fillId="0" borderId="1" xfId="0" applyFont="1" applyBorder="1" applyAlignment="1" applyProtection="1">
      <alignment vertical="top" wrapText="1"/>
      <protection hidden="1"/>
    </xf>
    <xf numFmtId="41" fontId="19" fillId="4" borderId="3" xfId="4" applyFont="1" applyFill="1" applyBorder="1" applyAlignment="1" applyProtection="1">
      <alignment horizontal="center" vertical="center"/>
      <protection locked="0"/>
    </xf>
    <xf numFmtId="0" fontId="2" fillId="2" borderId="0" xfId="0" applyFont="1" applyFill="1" applyAlignment="1" applyProtection="1">
      <alignment horizontal="left"/>
      <protection hidden="1"/>
    </xf>
    <xf numFmtId="0" fontId="6" fillId="3" borderId="4" xfId="0" applyFont="1" applyFill="1" applyBorder="1" applyAlignment="1" applyProtection="1">
      <alignment horizontal="left" vertical="center" wrapText="1"/>
      <protection hidden="1"/>
    </xf>
    <xf numFmtId="0" fontId="6" fillId="3" borderId="5" xfId="0" applyFont="1" applyFill="1" applyBorder="1" applyAlignment="1" applyProtection="1">
      <alignment horizontal="left" vertical="center" wrapText="1"/>
      <protection hidden="1"/>
    </xf>
    <xf numFmtId="0" fontId="14" fillId="3" borderId="21" xfId="0" applyFont="1" applyFill="1" applyBorder="1" applyAlignment="1" applyProtection="1">
      <alignment horizontal="center" vertical="center" wrapText="1"/>
      <protection hidden="1"/>
    </xf>
    <xf numFmtId="0" fontId="14" fillId="3" borderId="8"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justify" vertical="center" wrapText="1"/>
      <protection hidden="1"/>
    </xf>
    <xf numFmtId="0" fontId="4" fillId="0" borderId="3"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14" fillId="3" borderId="24" xfId="0" applyFont="1" applyFill="1" applyBorder="1" applyAlignment="1" applyProtection="1">
      <alignment horizontal="center" vertical="center"/>
      <protection hidden="1"/>
    </xf>
    <xf numFmtId="0" fontId="14" fillId="3" borderId="25" xfId="0" applyFont="1" applyFill="1" applyBorder="1" applyAlignment="1" applyProtection="1">
      <alignment horizontal="center" vertical="center"/>
      <protection hidden="1"/>
    </xf>
    <xf numFmtId="0" fontId="14" fillId="3" borderId="26" xfId="0" applyFont="1" applyFill="1" applyBorder="1" applyAlignment="1" applyProtection="1">
      <alignment horizontal="center" vertical="center"/>
      <protection hidden="1"/>
    </xf>
    <xf numFmtId="0" fontId="7" fillId="0" borderId="11" xfId="0" applyFont="1" applyBorder="1" applyAlignment="1" applyProtection="1">
      <alignment horizontal="center" vertical="center"/>
      <protection locked="0"/>
    </xf>
    <xf numFmtId="0" fontId="7" fillId="0" borderId="12" xfId="0" applyFont="1" applyBorder="1" applyAlignment="1" applyProtection="1">
      <alignment horizontal="center" vertical="center"/>
      <protection locked="0"/>
    </xf>
    <xf numFmtId="0" fontId="7" fillId="0" borderId="13" xfId="0" applyFont="1" applyBorder="1" applyAlignment="1" applyProtection="1">
      <alignment horizontal="center" vertical="center"/>
      <protection locked="0"/>
    </xf>
    <xf numFmtId="0" fontId="7" fillId="0" borderId="0" xfId="0" applyFont="1" applyAlignment="1" applyProtection="1">
      <alignment horizontal="center" vertical="center"/>
      <protection locked="0"/>
    </xf>
    <xf numFmtId="0" fontId="7" fillId="0" borderId="14" xfId="0" applyFont="1" applyBorder="1" applyAlignment="1" applyProtection="1">
      <alignment horizontal="center" vertical="center"/>
      <protection locked="0"/>
    </xf>
    <xf numFmtId="0" fontId="7" fillId="0" borderId="15" xfId="0" applyFont="1" applyBorder="1" applyAlignment="1" applyProtection="1">
      <alignment horizontal="center" vertical="center"/>
      <protection locked="0"/>
    </xf>
    <xf numFmtId="0" fontId="7" fillId="0" borderId="16" xfId="0" applyFont="1" applyBorder="1" applyAlignment="1" applyProtection="1">
      <alignment horizontal="center" vertical="center"/>
      <protection locked="0"/>
    </xf>
    <xf numFmtId="0" fontId="7" fillId="0" borderId="17" xfId="0" applyFont="1" applyBorder="1" applyAlignment="1" applyProtection="1">
      <alignment horizontal="center" vertical="center"/>
      <protection locked="0"/>
    </xf>
    <xf numFmtId="0" fontId="14" fillId="3" borderId="10" xfId="0" applyFont="1" applyFill="1" applyBorder="1" applyAlignment="1" applyProtection="1">
      <alignment horizontal="center" vertical="center"/>
      <protection hidden="1"/>
    </xf>
    <xf numFmtId="0" fontId="14" fillId="3" borderId="12" xfId="0" applyFont="1" applyFill="1" applyBorder="1" applyAlignment="1" applyProtection="1">
      <alignment horizontal="center" vertical="center"/>
      <protection hidden="1"/>
    </xf>
    <xf numFmtId="0" fontId="14" fillId="3" borderId="13" xfId="0" applyFont="1" applyFill="1" applyBorder="1" applyAlignment="1" applyProtection="1">
      <alignment horizontal="center" vertical="center"/>
      <protection hidden="1"/>
    </xf>
    <xf numFmtId="0" fontId="14" fillId="3" borderId="14" xfId="0" applyFont="1" applyFill="1" applyBorder="1" applyAlignment="1" applyProtection="1">
      <alignment horizontal="center" vertical="center"/>
      <protection hidden="1"/>
    </xf>
    <xf numFmtId="0" fontId="14" fillId="3" borderId="15" xfId="0" applyFont="1" applyFill="1" applyBorder="1" applyAlignment="1" applyProtection="1">
      <alignment horizontal="center" vertical="center"/>
      <protection hidden="1"/>
    </xf>
    <xf numFmtId="0" fontId="14" fillId="3" borderId="17" xfId="0" applyFont="1" applyFill="1" applyBorder="1" applyAlignment="1" applyProtection="1">
      <alignment horizontal="center" vertical="center"/>
      <protection hidden="1"/>
    </xf>
    <xf numFmtId="0" fontId="27" fillId="0" borderId="24" xfId="0" applyFont="1" applyBorder="1" applyAlignment="1" applyProtection="1">
      <alignment horizontal="center" vertical="center" wrapText="1"/>
      <protection locked="0"/>
    </xf>
    <xf numFmtId="0" fontId="27" fillId="0" borderId="25" xfId="0" applyFont="1" applyBorder="1" applyAlignment="1" applyProtection="1">
      <alignment horizontal="center" vertical="center" wrapText="1"/>
      <protection locked="0"/>
    </xf>
    <xf numFmtId="0" fontId="27" fillId="0" borderId="26" xfId="0" applyFont="1" applyBorder="1" applyAlignment="1" applyProtection="1">
      <alignment horizontal="center" vertical="center" wrapText="1"/>
      <protection locked="0"/>
    </xf>
    <xf numFmtId="0" fontId="17" fillId="2" borderId="0" xfId="0" applyFont="1" applyFill="1" applyAlignment="1">
      <alignment horizontal="right" vertical="center" wrapText="1"/>
    </xf>
    <xf numFmtId="0" fontId="2" fillId="0" borderId="3" xfId="0" applyFont="1" applyBorder="1" applyAlignment="1">
      <alignment horizontal="center" vertical="center" wrapText="1"/>
    </xf>
    <xf numFmtId="0" fontId="2" fillId="0" borderId="3" xfId="0" applyFont="1" applyBorder="1" applyAlignment="1">
      <alignment horizontal="justify" vertical="center" wrapText="1"/>
    </xf>
    <xf numFmtId="0" fontId="14" fillId="3" borderId="3" xfId="0" applyFont="1" applyFill="1" applyBorder="1" applyAlignment="1">
      <alignment horizontal="center" vertical="center" wrapText="1"/>
    </xf>
    <xf numFmtId="0" fontId="3" fillId="0" borderId="3" xfId="0" applyFont="1" applyBorder="1" applyAlignment="1">
      <alignment horizontal="center" vertical="center" wrapText="1"/>
    </xf>
    <xf numFmtId="0" fontId="15" fillId="2" borderId="0" xfId="0" applyFont="1" applyFill="1" applyAlignment="1">
      <alignment horizontal="center" vertical="center" wrapText="1"/>
    </xf>
    <xf numFmtId="0" fontId="13" fillId="3" borderId="3" xfId="0" applyFont="1" applyFill="1" applyBorder="1" applyAlignment="1">
      <alignment horizontal="center" vertical="center" wrapText="1"/>
    </xf>
    <xf numFmtId="0" fontId="3" fillId="0" borderId="3" xfId="0" applyFont="1" applyBorder="1" applyAlignment="1">
      <alignment horizontal="center" vertical="top"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0" xfId="0" applyFont="1" applyBorder="1" applyAlignment="1">
      <alignment horizontal="center" vertical="center" wrapText="1"/>
    </xf>
    <xf numFmtId="0" fontId="7" fillId="0" borderId="10" xfId="0" applyFont="1" applyBorder="1" applyAlignment="1" applyProtection="1">
      <alignment horizontal="center" vertical="center" wrapText="1"/>
      <protection locked="0"/>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5</xdr:col>
      <xdr:colOff>54426</xdr:colOff>
      <xdr:row>21</xdr:row>
      <xdr:rowOff>309562</xdr:rowOff>
    </xdr:from>
    <xdr:to>
      <xdr:col>5</xdr:col>
      <xdr:colOff>1170212</xdr:colOff>
      <xdr:row>23</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27</xdr:row>
      <xdr:rowOff>330994</xdr:rowOff>
    </xdr:from>
    <xdr:to>
      <xdr:col>5</xdr:col>
      <xdr:colOff>1191643</xdr:colOff>
      <xdr:row>29</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123825</xdr:colOff>
      <xdr:row>1</xdr:row>
      <xdr:rowOff>38100</xdr:rowOff>
    </xdr:from>
    <xdr:to>
      <xdr:col>1</xdr:col>
      <xdr:colOff>592334</xdr:colOff>
      <xdr:row>4</xdr:row>
      <xdr:rowOff>161925</xdr:rowOff>
    </xdr:to>
    <xdr:pic>
      <xdr:nvPicPr>
        <xdr:cNvPr id="5" name="Imagen 4">
          <a:extLst>
            <a:ext uri="{FF2B5EF4-FFF2-40B4-BE49-F238E27FC236}">
              <a16:creationId xmlns:a16="http://schemas.microsoft.com/office/drawing/2014/main" id="{2B440D9B-73C6-E54A-B195-2071DA8E60C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50" y="228600"/>
          <a:ext cx="468509" cy="73342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485775</xdr:colOff>
      <xdr:row>1</xdr:row>
      <xdr:rowOff>19050</xdr:rowOff>
    </xdr:from>
    <xdr:to>
      <xdr:col>2</xdr:col>
      <xdr:colOff>238125</xdr:colOff>
      <xdr:row>4</xdr:row>
      <xdr:rowOff>171550</xdr:rowOff>
    </xdr:to>
    <xdr:pic>
      <xdr:nvPicPr>
        <xdr:cNvPr id="3" name="Imagen 2">
          <a:extLst>
            <a:ext uri="{FF2B5EF4-FFF2-40B4-BE49-F238E27FC236}">
              <a16:creationId xmlns:a16="http://schemas.microsoft.com/office/drawing/2014/main" id="{871D0BDF-1A10-A89B-2756-F2DC53BE64C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7775" y="209550"/>
          <a:ext cx="438150" cy="724000"/>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88"/>
  <sheetViews>
    <sheetView showGridLines="0" tabSelected="1" view="pageBreakPreview" zoomScaleNormal="80" zoomScaleSheetLayoutView="100" workbookViewId="0">
      <selection activeCell="B19" sqref="B19:M19"/>
    </sheetView>
  </sheetViews>
  <sheetFormatPr baseColWidth="10" defaultColWidth="0" defaultRowHeight="0" customHeight="1" zeroHeight="1" x14ac:dyDescent="0.25"/>
  <cols>
    <col min="1" max="1" width="1.85546875" style="16" customWidth="1"/>
    <col min="2" max="2" width="10.42578125" style="14" customWidth="1"/>
    <col min="3" max="3" width="21.85546875" style="14" customWidth="1"/>
    <col min="4" max="4" width="34.5703125" style="14" customWidth="1"/>
    <col min="5" max="5" width="26.42578125" style="14" customWidth="1"/>
    <col min="6" max="6" width="18.5703125" style="14" customWidth="1"/>
    <col min="7" max="7" width="19.7109375" style="14" customWidth="1"/>
    <col min="8" max="8" width="18.85546875" style="14" customWidth="1"/>
    <col min="9" max="9" width="27.7109375" style="14" customWidth="1"/>
    <col min="10" max="10" width="19.42578125" style="14" customWidth="1"/>
    <col min="11" max="11" width="18.140625" style="14" customWidth="1"/>
    <col min="12" max="12" width="19.140625" style="14" customWidth="1"/>
    <col min="13" max="13" width="7.140625" style="14" customWidth="1"/>
    <col min="14" max="14" width="3.85546875" style="14" customWidth="1"/>
    <col min="15" max="15" width="11.42578125" style="14" hidden="1" customWidth="1"/>
    <col min="16" max="16382" width="11.42578125" style="16" hidden="1"/>
    <col min="16383" max="16383" width="11.42578125" style="16" hidden="1" customWidth="1"/>
    <col min="16384" max="16384" width="5.5703125" style="16" hidden="1"/>
  </cols>
  <sheetData>
    <row r="1" spans="1:15" ht="15" x14ac:dyDescent="0.25">
      <c r="N1" s="15"/>
    </row>
    <row r="2" spans="1:15" ht="15.75" customHeight="1" x14ac:dyDescent="0.25">
      <c r="B2" s="77"/>
      <c r="C2" s="88" t="s">
        <v>0</v>
      </c>
      <c r="D2" s="89"/>
      <c r="E2" s="89"/>
      <c r="F2" s="89"/>
      <c r="G2" s="89"/>
      <c r="H2" s="89"/>
      <c r="I2" s="89"/>
      <c r="J2" s="89"/>
      <c r="K2" s="90"/>
      <c r="L2" s="86" t="s">
        <v>88</v>
      </c>
      <c r="M2" s="86"/>
      <c r="N2" s="17"/>
    </row>
    <row r="3" spans="1:15" ht="15.75" customHeight="1" x14ac:dyDescent="0.25">
      <c r="B3" s="77"/>
      <c r="C3" s="88" t="s">
        <v>1</v>
      </c>
      <c r="D3" s="89"/>
      <c r="E3" s="89"/>
      <c r="F3" s="89"/>
      <c r="G3" s="89"/>
      <c r="H3" s="89"/>
      <c r="I3" s="89"/>
      <c r="J3" s="89"/>
      <c r="K3" s="90"/>
      <c r="L3" s="86" t="s">
        <v>83</v>
      </c>
      <c r="M3" s="86"/>
      <c r="N3" s="17"/>
    </row>
    <row r="4" spans="1:15" ht="16.5" customHeight="1" x14ac:dyDescent="0.25">
      <c r="B4" s="77"/>
      <c r="C4" s="91" t="s">
        <v>2</v>
      </c>
      <c r="D4" s="92"/>
      <c r="E4" s="92"/>
      <c r="F4" s="92"/>
      <c r="G4" s="92"/>
      <c r="H4" s="92"/>
      <c r="I4" s="92"/>
      <c r="J4" s="92"/>
      <c r="K4" s="93"/>
      <c r="L4" s="86" t="s">
        <v>87</v>
      </c>
      <c r="M4" s="86"/>
      <c r="N4" s="17"/>
    </row>
    <row r="5" spans="1:15" ht="15" x14ac:dyDescent="0.25">
      <c r="B5" s="77"/>
      <c r="C5" s="94"/>
      <c r="D5" s="95"/>
      <c r="E5" s="95"/>
      <c r="F5" s="95"/>
      <c r="G5" s="95"/>
      <c r="H5" s="95"/>
      <c r="I5" s="95"/>
      <c r="J5" s="95"/>
      <c r="K5" s="96"/>
      <c r="L5" s="87" t="s">
        <v>89</v>
      </c>
      <c r="M5" s="87"/>
      <c r="N5" s="17"/>
    </row>
    <row r="6" spans="1:15" s="18" customFormat="1" ht="15" customHeight="1" x14ac:dyDescent="0.25">
      <c r="C6" s="19"/>
      <c r="D6" s="19"/>
      <c r="E6" s="19"/>
      <c r="F6" s="19"/>
      <c r="G6" s="19"/>
      <c r="H6" s="19"/>
      <c r="I6" s="19"/>
      <c r="J6" s="19"/>
      <c r="K6" s="19"/>
      <c r="L6" s="19"/>
      <c r="M6" s="19"/>
      <c r="N6" s="19"/>
      <c r="O6" s="20"/>
    </row>
    <row r="7" spans="1:15" s="18" customFormat="1" ht="15" customHeight="1" x14ac:dyDescent="0.25">
      <c r="B7" s="79" t="s">
        <v>3</v>
      </c>
      <c r="C7" s="79"/>
      <c r="D7" s="19"/>
      <c r="E7" s="19"/>
      <c r="F7" s="19"/>
      <c r="G7" s="19"/>
      <c r="H7" s="19"/>
      <c r="I7" s="19"/>
      <c r="J7" s="19"/>
      <c r="K7" s="19"/>
      <c r="L7" s="19"/>
      <c r="M7" s="19"/>
      <c r="N7" s="19"/>
      <c r="O7" s="20"/>
    </row>
    <row r="8" spans="1:15" s="18" customFormat="1" ht="15" customHeight="1" x14ac:dyDescent="0.25">
      <c r="B8" s="21"/>
      <c r="C8" s="19"/>
      <c r="D8" s="19"/>
      <c r="E8" s="19"/>
      <c r="F8" s="19"/>
      <c r="G8" s="19"/>
      <c r="H8" s="19"/>
      <c r="I8" s="19"/>
      <c r="J8" s="19"/>
      <c r="K8" s="19"/>
      <c r="L8" s="19"/>
      <c r="M8" s="19"/>
      <c r="N8" s="19"/>
      <c r="O8" s="20"/>
    </row>
    <row r="9" spans="1:15" s="18" customFormat="1" ht="15" customHeight="1" x14ac:dyDescent="0.25">
      <c r="B9" s="80" t="s">
        <v>4</v>
      </c>
      <c r="C9" s="81"/>
      <c r="D9" s="57" t="s">
        <v>5</v>
      </c>
      <c r="E9" s="22"/>
      <c r="F9" s="19"/>
      <c r="G9" s="19"/>
      <c r="H9" s="19"/>
      <c r="I9" s="19"/>
      <c r="J9" s="19"/>
      <c r="K9" s="19"/>
      <c r="L9" s="19"/>
      <c r="M9" s="19"/>
      <c r="N9" s="19"/>
      <c r="O9" s="20"/>
    </row>
    <row r="10" spans="1:15" s="18" customFormat="1" ht="15" customHeight="1" thickBot="1" x14ac:dyDescent="0.3">
      <c r="B10" s="21"/>
      <c r="C10" s="19"/>
      <c r="D10" s="19"/>
      <c r="E10" s="19"/>
      <c r="F10" s="19"/>
      <c r="G10" s="19"/>
      <c r="H10" s="19"/>
      <c r="I10" s="19"/>
      <c r="J10" s="19"/>
      <c r="K10" s="19"/>
      <c r="L10" s="19"/>
      <c r="M10" s="19"/>
      <c r="N10" s="19"/>
      <c r="O10" s="20"/>
    </row>
    <row r="11" spans="1:15" ht="15" x14ac:dyDescent="0.25">
      <c r="B11" s="108" t="s">
        <v>85</v>
      </c>
      <c r="C11" s="109"/>
      <c r="D11" s="114" t="s">
        <v>91</v>
      </c>
      <c r="E11" s="56"/>
      <c r="F11" s="97" t="s">
        <v>84</v>
      </c>
      <c r="G11" s="134" t="s">
        <v>90</v>
      </c>
      <c r="H11" s="100"/>
      <c r="I11" s="100"/>
      <c r="J11" s="100"/>
      <c r="K11" s="100"/>
      <c r="L11" s="100"/>
      <c r="M11" s="101"/>
      <c r="N11" s="23"/>
    </row>
    <row r="12" spans="1:15" ht="15" x14ac:dyDescent="0.25">
      <c r="B12" s="110"/>
      <c r="C12" s="111"/>
      <c r="D12" s="115"/>
      <c r="E12" s="56"/>
      <c r="F12" s="98"/>
      <c r="G12" s="102"/>
      <c r="H12" s="103"/>
      <c r="I12" s="103"/>
      <c r="J12" s="103"/>
      <c r="K12" s="103"/>
      <c r="L12" s="103"/>
      <c r="M12" s="104"/>
      <c r="N12" s="23"/>
    </row>
    <row r="13" spans="1:15" ht="15.75" thickBot="1" x14ac:dyDescent="0.3">
      <c r="B13" s="112"/>
      <c r="C13" s="113"/>
      <c r="D13" s="116"/>
      <c r="E13" s="56"/>
      <c r="F13" s="99"/>
      <c r="G13" s="105"/>
      <c r="H13" s="106"/>
      <c r="I13" s="106"/>
      <c r="J13" s="106"/>
      <c r="K13" s="106"/>
      <c r="L13" s="106"/>
      <c r="M13" s="107"/>
      <c r="N13" s="23"/>
    </row>
    <row r="14" spans="1:15" ht="15" x14ac:dyDescent="0.25">
      <c r="B14" s="24"/>
      <c r="C14" s="24"/>
      <c r="D14" s="24"/>
      <c r="E14" s="24"/>
      <c r="F14" s="24"/>
      <c r="G14" s="24"/>
      <c r="H14" s="24"/>
      <c r="I14" s="24"/>
      <c r="J14" s="24"/>
      <c r="K14" s="24"/>
      <c r="L14" s="24"/>
      <c r="M14" s="24"/>
      <c r="N14" s="24"/>
    </row>
    <row r="15" spans="1:15" ht="22.5" customHeight="1" x14ac:dyDescent="0.25">
      <c r="B15" s="62" t="s">
        <v>6</v>
      </c>
      <c r="C15" s="62"/>
      <c r="D15" s="62"/>
      <c r="E15" s="62"/>
      <c r="F15" s="62"/>
      <c r="G15" s="62"/>
      <c r="H15" s="62"/>
      <c r="I15" s="62"/>
      <c r="J15" s="62"/>
      <c r="K15" s="62"/>
      <c r="L15" s="62"/>
      <c r="M15" s="62"/>
      <c r="N15" s="24"/>
    </row>
    <row r="16" spans="1:15" s="14" customFormat="1" ht="246.75" customHeight="1" x14ac:dyDescent="0.25">
      <c r="A16" s="16"/>
      <c r="B16" s="85" t="s">
        <v>78</v>
      </c>
      <c r="C16" s="85"/>
      <c r="D16" s="85"/>
      <c r="E16" s="85"/>
      <c r="F16" s="85"/>
      <c r="G16" s="85"/>
      <c r="H16" s="85"/>
      <c r="I16" s="85"/>
      <c r="J16" s="85"/>
      <c r="K16" s="85"/>
      <c r="L16" s="85"/>
      <c r="M16" s="85"/>
      <c r="N16" s="25"/>
    </row>
    <row r="17" spans="1:15" ht="15" x14ac:dyDescent="0.25">
      <c r="B17" s="24"/>
      <c r="C17" s="24"/>
      <c r="D17" s="24"/>
      <c r="E17" s="24"/>
      <c r="F17" s="24"/>
      <c r="G17" s="24"/>
      <c r="H17" s="24"/>
      <c r="I17" s="24"/>
      <c r="J17" s="24"/>
      <c r="K17" s="24"/>
      <c r="L17" s="24"/>
      <c r="M17" s="24"/>
      <c r="N17" s="24"/>
    </row>
    <row r="18" spans="1:15" s="26" customFormat="1" ht="24.95" customHeight="1" x14ac:dyDescent="0.25">
      <c r="B18" s="62" t="s">
        <v>64</v>
      </c>
      <c r="C18" s="62"/>
      <c r="D18" s="62"/>
      <c r="E18" s="62"/>
      <c r="F18" s="62"/>
      <c r="G18" s="62"/>
      <c r="H18" s="62"/>
      <c r="I18" s="62"/>
      <c r="J18" s="62"/>
      <c r="K18" s="62"/>
      <c r="L18" s="62"/>
      <c r="M18" s="62"/>
      <c r="N18" s="27"/>
      <c r="O18" s="28"/>
    </row>
    <row r="19" spans="1:15" s="14" customFormat="1" ht="148.5" customHeight="1" x14ac:dyDescent="0.25">
      <c r="A19" s="16"/>
      <c r="B19" s="85" t="s">
        <v>74</v>
      </c>
      <c r="C19" s="85"/>
      <c r="D19" s="85"/>
      <c r="E19" s="85"/>
      <c r="F19" s="85"/>
      <c r="G19" s="85"/>
      <c r="H19" s="85"/>
      <c r="I19" s="85"/>
      <c r="J19" s="85"/>
      <c r="K19" s="85"/>
      <c r="L19" s="85"/>
      <c r="M19" s="85"/>
      <c r="N19" s="25"/>
    </row>
    <row r="20" spans="1:15" ht="15" x14ac:dyDescent="0.25">
      <c r="B20" s="24"/>
      <c r="C20" s="24"/>
      <c r="D20" s="24"/>
      <c r="E20" s="24"/>
      <c r="F20" s="24"/>
      <c r="G20" s="24"/>
      <c r="H20" s="24"/>
      <c r="I20" s="24"/>
      <c r="J20" s="24"/>
      <c r="K20" s="24"/>
      <c r="L20" s="24"/>
      <c r="M20" s="24"/>
      <c r="N20" s="24"/>
    </row>
    <row r="21" spans="1:15" ht="15" x14ac:dyDescent="0.25">
      <c r="B21" s="29" t="s">
        <v>71</v>
      </c>
    </row>
    <row r="22" spans="1:15" ht="44.25" customHeight="1" x14ac:dyDescent="0.25">
      <c r="B22" s="68" t="s">
        <v>7</v>
      </c>
      <c r="C22" s="83" t="s">
        <v>8</v>
      </c>
      <c r="D22" s="84"/>
      <c r="E22" s="44">
        <v>74845050</v>
      </c>
      <c r="G22" s="62" t="s">
        <v>73</v>
      </c>
      <c r="H22" s="62"/>
      <c r="I22" s="62"/>
      <c r="J22" s="62"/>
      <c r="K22" s="62"/>
      <c r="L22" s="62"/>
      <c r="M22" s="62"/>
    </row>
    <row r="23" spans="1:15" ht="41.25" customHeight="1" x14ac:dyDescent="0.25">
      <c r="B23" s="82"/>
      <c r="C23" s="83" t="s">
        <v>9</v>
      </c>
      <c r="D23" s="84"/>
      <c r="E23" s="31">
        <v>0.8</v>
      </c>
      <c r="G23" s="62" t="s">
        <v>81</v>
      </c>
      <c r="H23" s="62"/>
      <c r="I23" s="62" t="s">
        <v>82</v>
      </c>
      <c r="J23" s="62"/>
      <c r="K23" s="62" t="s">
        <v>10</v>
      </c>
      <c r="L23" s="62"/>
      <c r="M23" s="62"/>
      <c r="N23" s="16"/>
      <c r="O23" s="16"/>
    </row>
    <row r="24" spans="1:15" ht="36" customHeight="1" x14ac:dyDescent="0.25">
      <c r="B24" s="70"/>
      <c r="C24" s="83" t="s">
        <v>11</v>
      </c>
      <c r="D24" s="84"/>
      <c r="E24" s="45">
        <f>+ROUND(E22*E23,0)</f>
        <v>59876040</v>
      </c>
      <c r="G24" s="78">
        <v>0</v>
      </c>
      <c r="H24" s="78"/>
      <c r="I24" s="75">
        <f>+IFERROR((G24/E22)-1,"-")</f>
        <v>-1</v>
      </c>
      <c r="J24" s="75"/>
      <c r="K24" s="65" t="str">
        <f>IF(E$24&gt;G24,"OFERTA CON PRECIO ARTIFICIALMENTE BAJO","VALOR MÍNIMO ACEPTABLE")</f>
        <v>OFERTA CON PRECIO ARTIFICIALMENTE BAJO</v>
      </c>
      <c r="L24" s="65"/>
      <c r="M24" s="65"/>
      <c r="N24" s="16"/>
      <c r="O24" s="16"/>
    </row>
    <row r="25" spans="1:15" ht="15" x14ac:dyDescent="0.25">
      <c r="B25" s="32"/>
      <c r="K25" s="16"/>
      <c r="L25" s="16"/>
      <c r="M25" s="16"/>
      <c r="N25" s="16"/>
      <c r="O25" s="16"/>
    </row>
    <row r="26" spans="1:15" ht="15" x14ac:dyDescent="0.25">
      <c r="B26" s="32"/>
      <c r="G26" s="16"/>
      <c r="H26" s="16"/>
      <c r="I26" s="16"/>
      <c r="J26" s="16"/>
      <c r="K26" s="16"/>
      <c r="L26" s="16"/>
      <c r="M26" s="16"/>
      <c r="N26" s="16"/>
      <c r="O26" s="16"/>
    </row>
    <row r="27" spans="1:15" ht="15" x14ac:dyDescent="0.25">
      <c r="B27" s="29" t="s">
        <v>75</v>
      </c>
      <c r="F27" s="16"/>
      <c r="G27" s="16"/>
      <c r="H27" s="16"/>
      <c r="I27" s="16"/>
      <c r="J27" s="16"/>
      <c r="K27" s="16"/>
      <c r="L27" s="16"/>
      <c r="M27" s="16"/>
      <c r="N27" s="16"/>
      <c r="O27" s="16"/>
    </row>
    <row r="28" spans="1:15" ht="44.25" customHeight="1" x14ac:dyDescent="0.25">
      <c r="B28" s="68" t="s">
        <v>12</v>
      </c>
      <c r="C28" s="83" t="s">
        <v>8</v>
      </c>
      <c r="D28" s="84"/>
      <c r="E28" s="30">
        <f>+E22</f>
        <v>74845050</v>
      </c>
      <c r="F28" s="16"/>
      <c r="G28" s="62" t="s">
        <v>72</v>
      </c>
      <c r="H28" s="62"/>
      <c r="I28" s="62"/>
      <c r="J28" s="62"/>
      <c r="K28" s="62"/>
      <c r="L28" s="62"/>
      <c r="M28" s="62"/>
      <c r="N28" s="16"/>
      <c r="O28" s="16"/>
    </row>
    <row r="29" spans="1:15" ht="41.25" customHeight="1" x14ac:dyDescent="0.25">
      <c r="B29" s="82"/>
      <c r="C29" s="83" t="s">
        <v>76</v>
      </c>
      <c r="D29" s="84"/>
      <c r="E29" s="31">
        <f>IFERROR(E30/E28,"%")</f>
        <v>0</v>
      </c>
      <c r="F29" s="16"/>
      <c r="G29" s="62" t="s">
        <v>81</v>
      </c>
      <c r="H29" s="62"/>
      <c r="I29" s="62" t="s">
        <v>82</v>
      </c>
      <c r="J29" s="62"/>
      <c r="K29" s="62" t="s">
        <v>10</v>
      </c>
      <c r="L29" s="62"/>
      <c r="M29" s="62"/>
      <c r="N29" s="16"/>
      <c r="O29" s="16"/>
    </row>
    <row r="30" spans="1:15" ht="36" customHeight="1" x14ac:dyDescent="0.25">
      <c r="B30" s="70"/>
      <c r="C30" s="83" t="s">
        <v>77</v>
      </c>
      <c r="D30" s="84"/>
      <c r="E30" s="52">
        <v>0</v>
      </c>
      <c r="G30" s="78">
        <v>0</v>
      </c>
      <c r="H30" s="78"/>
      <c r="I30" s="75">
        <f>+IFERROR((G30/E28)-1,"-")</f>
        <v>-1</v>
      </c>
      <c r="J30" s="75"/>
      <c r="K30" s="65" t="str">
        <f>IF(E$30&gt;G30,"OFERTA CON PRECIO ARTIFICIALMENTE BAJO","VALOR MÍNIMO ACEPTABLE")</f>
        <v>VALOR MÍNIMO ACEPTABLE</v>
      </c>
      <c r="L30" s="65"/>
      <c r="M30" s="65"/>
      <c r="N30" s="16"/>
      <c r="O30" s="16"/>
    </row>
    <row r="31" spans="1:15" ht="15" x14ac:dyDescent="0.25">
      <c r="B31" s="32"/>
      <c r="K31" s="16"/>
      <c r="L31" s="16"/>
      <c r="M31" s="16"/>
      <c r="N31" s="16"/>
      <c r="O31" s="16"/>
    </row>
    <row r="32" spans="1:15" ht="15" x14ac:dyDescent="0.25">
      <c r="B32" s="32"/>
      <c r="K32" s="16"/>
      <c r="L32" s="16"/>
      <c r="M32" s="16"/>
      <c r="N32" s="16"/>
      <c r="O32" s="16"/>
    </row>
    <row r="33" spans="1:15" s="26" customFormat="1" ht="24.95" customHeight="1" x14ac:dyDescent="0.25">
      <c r="B33" s="62" t="s">
        <v>63</v>
      </c>
      <c r="C33" s="62"/>
      <c r="D33" s="62"/>
      <c r="E33" s="62"/>
      <c r="F33" s="62"/>
      <c r="G33" s="62"/>
      <c r="H33" s="62"/>
      <c r="I33" s="62"/>
      <c r="J33" s="62"/>
      <c r="K33" s="62"/>
      <c r="L33" s="62"/>
      <c r="M33" s="62"/>
      <c r="N33" s="27"/>
      <c r="O33" s="28"/>
    </row>
    <row r="34" spans="1:15" s="14" customFormat="1" ht="162" customHeight="1" x14ac:dyDescent="0.25">
      <c r="A34" s="16"/>
      <c r="B34" s="76" t="s">
        <v>79</v>
      </c>
      <c r="C34" s="76"/>
      <c r="D34" s="76"/>
      <c r="E34" s="76"/>
      <c r="F34" s="76"/>
      <c r="G34" s="76"/>
      <c r="H34" s="76"/>
      <c r="I34" s="76"/>
      <c r="J34" s="76"/>
      <c r="K34" s="76"/>
      <c r="L34" s="76"/>
      <c r="M34" s="76"/>
      <c r="N34" s="25"/>
    </row>
    <row r="35" spans="1:15" s="14" customFormat="1" ht="15" customHeight="1" x14ac:dyDescent="0.25">
      <c r="A35" s="16"/>
      <c r="B35" s="33"/>
      <c r="C35" s="33"/>
      <c r="D35" s="33"/>
      <c r="E35" s="33"/>
      <c r="F35" s="33"/>
      <c r="G35" s="33"/>
      <c r="H35" s="33"/>
      <c r="I35" s="33"/>
      <c r="J35" s="33"/>
      <c r="K35" s="33"/>
      <c r="L35" s="33"/>
      <c r="M35" s="33"/>
      <c r="N35" s="25"/>
    </row>
    <row r="36" spans="1:15" s="14" customFormat="1" ht="15" customHeight="1" x14ac:dyDescent="0.25">
      <c r="A36" s="16"/>
      <c r="B36" s="74" t="s">
        <v>13</v>
      </c>
      <c r="C36" s="74"/>
      <c r="D36" s="74"/>
      <c r="E36" s="74"/>
      <c r="F36" s="74"/>
      <c r="G36" s="74"/>
      <c r="H36" s="74"/>
      <c r="I36" s="74"/>
      <c r="J36" s="74"/>
      <c r="K36" s="74"/>
      <c r="L36" s="74"/>
      <c r="M36" s="74"/>
      <c r="N36" s="34"/>
    </row>
    <row r="37" spans="1:15" s="14" customFormat="1" ht="15" x14ac:dyDescent="0.25">
      <c r="A37" s="16"/>
      <c r="B37" s="74"/>
      <c r="C37" s="74"/>
      <c r="D37" s="74"/>
      <c r="E37" s="74"/>
      <c r="F37" s="74"/>
      <c r="G37" s="74"/>
      <c r="H37" s="74"/>
      <c r="I37" s="74"/>
      <c r="J37" s="74"/>
      <c r="K37" s="74"/>
      <c r="L37" s="74"/>
      <c r="M37" s="74"/>
      <c r="N37" s="34"/>
    </row>
    <row r="38" spans="1:15" s="14" customFormat="1" ht="15" x14ac:dyDescent="0.25">
      <c r="A38" s="16"/>
      <c r="B38" s="74"/>
      <c r="C38" s="74"/>
      <c r="D38" s="74"/>
      <c r="E38" s="74"/>
      <c r="F38" s="74"/>
      <c r="G38" s="74"/>
      <c r="H38" s="74"/>
      <c r="I38" s="74"/>
      <c r="J38" s="74"/>
      <c r="K38" s="74"/>
      <c r="L38" s="74"/>
      <c r="M38" s="74"/>
      <c r="N38" s="34"/>
    </row>
    <row r="39" spans="1:15" s="14" customFormat="1" ht="15" x14ac:dyDescent="0.25">
      <c r="A39" s="16"/>
      <c r="B39" s="74"/>
      <c r="C39" s="74"/>
      <c r="D39" s="74"/>
      <c r="E39" s="74"/>
      <c r="F39" s="74"/>
      <c r="G39" s="74"/>
      <c r="H39" s="74"/>
      <c r="I39" s="74"/>
      <c r="J39" s="74"/>
      <c r="K39" s="74"/>
      <c r="L39" s="74"/>
      <c r="M39" s="74"/>
      <c r="N39" s="34"/>
    </row>
    <row r="40" spans="1:15" s="14" customFormat="1" ht="15" x14ac:dyDescent="0.25">
      <c r="A40" s="16"/>
      <c r="B40" s="74"/>
      <c r="C40" s="74"/>
      <c r="D40" s="74"/>
      <c r="E40" s="74"/>
      <c r="F40" s="74"/>
      <c r="G40" s="74"/>
      <c r="H40" s="74"/>
      <c r="I40" s="74"/>
      <c r="J40" s="74"/>
      <c r="K40" s="74"/>
      <c r="L40" s="74"/>
      <c r="M40" s="74"/>
      <c r="N40" s="34"/>
    </row>
    <row r="41" spans="1:15" s="14" customFormat="1" ht="15" x14ac:dyDescent="0.25">
      <c r="A41" s="16"/>
      <c r="B41" s="74"/>
      <c r="C41" s="74"/>
      <c r="D41" s="74"/>
      <c r="E41" s="74"/>
      <c r="F41" s="74"/>
      <c r="G41" s="74"/>
      <c r="H41" s="74"/>
      <c r="I41" s="74"/>
      <c r="J41" s="74"/>
      <c r="K41" s="74"/>
      <c r="L41" s="74"/>
      <c r="M41" s="74"/>
      <c r="N41" s="34"/>
    </row>
    <row r="42" spans="1:15" s="14" customFormat="1" ht="15" x14ac:dyDescent="0.25">
      <c r="A42" s="16"/>
      <c r="B42" s="74"/>
      <c r="C42" s="74"/>
      <c r="D42" s="74"/>
      <c r="E42" s="74"/>
      <c r="F42" s="74"/>
      <c r="G42" s="74"/>
      <c r="H42" s="74"/>
      <c r="I42" s="74"/>
      <c r="J42" s="74"/>
      <c r="K42" s="74"/>
      <c r="L42" s="74"/>
      <c r="M42" s="74"/>
      <c r="N42" s="34"/>
    </row>
    <row r="43" spans="1:15" s="14" customFormat="1" ht="15" x14ac:dyDescent="0.25">
      <c r="A43" s="16"/>
      <c r="B43" s="74"/>
      <c r="C43" s="74"/>
      <c r="D43" s="74"/>
      <c r="E43" s="74"/>
      <c r="F43" s="74"/>
      <c r="G43" s="74"/>
      <c r="H43" s="74"/>
      <c r="I43" s="74"/>
      <c r="J43" s="74"/>
      <c r="K43" s="74"/>
      <c r="L43" s="74"/>
      <c r="M43" s="74"/>
      <c r="N43" s="34"/>
    </row>
    <row r="44" spans="1:15" s="14" customFormat="1" ht="15" x14ac:dyDescent="0.25">
      <c r="A44" s="16"/>
      <c r="B44" s="74"/>
      <c r="C44" s="74"/>
      <c r="D44" s="74"/>
      <c r="E44" s="74"/>
      <c r="F44" s="74"/>
      <c r="G44" s="74"/>
      <c r="H44" s="74"/>
      <c r="I44" s="74"/>
      <c r="J44" s="74"/>
      <c r="K44" s="74"/>
      <c r="L44" s="74"/>
      <c r="M44" s="74"/>
      <c r="N44" s="34"/>
    </row>
    <row r="45" spans="1:15" s="14" customFormat="1" ht="15" x14ac:dyDescent="0.25">
      <c r="A45" s="16"/>
      <c r="B45" s="74"/>
      <c r="C45" s="74"/>
      <c r="D45" s="74"/>
      <c r="E45" s="74"/>
      <c r="F45" s="74"/>
      <c r="G45" s="74"/>
      <c r="H45" s="74"/>
      <c r="I45" s="74"/>
      <c r="J45" s="74"/>
      <c r="K45" s="74"/>
      <c r="L45" s="74"/>
      <c r="M45" s="74"/>
      <c r="N45" s="34"/>
    </row>
    <row r="46" spans="1:15" s="14" customFormat="1" ht="15" x14ac:dyDescent="0.25">
      <c r="A46" s="16"/>
      <c r="B46" s="74"/>
      <c r="C46" s="74"/>
      <c r="D46" s="74"/>
      <c r="E46" s="74"/>
      <c r="F46" s="74"/>
      <c r="G46" s="74"/>
      <c r="H46" s="74"/>
      <c r="I46" s="74"/>
      <c r="J46" s="74"/>
      <c r="K46" s="74"/>
      <c r="L46" s="74"/>
      <c r="M46" s="74"/>
      <c r="N46" s="34"/>
    </row>
    <row r="47" spans="1:15" s="14" customFormat="1" ht="15" x14ac:dyDescent="0.25">
      <c r="A47" s="16"/>
      <c r="B47" s="74"/>
      <c r="C47" s="74"/>
      <c r="D47" s="74"/>
      <c r="E47" s="74"/>
      <c r="F47" s="74"/>
      <c r="G47" s="74"/>
      <c r="H47" s="74"/>
      <c r="I47" s="74"/>
      <c r="J47" s="74"/>
      <c r="K47" s="74"/>
      <c r="L47" s="74"/>
      <c r="M47" s="74"/>
      <c r="N47" s="34"/>
    </row>
    <row r="48" spans="1:15" s="14" customFormat="1" ht="15" x14ac:dyDescent="0.25">
      <c r="A48" s="16"/>
      <c r="B48" s="74"/>
      <c r="C48" s="74"/>
      <c r="D48" s="74"/>
      <c r="E48" s="74"/>
      <c r="F48" s="74"/>
      <c r="G48" s="74"/>
      <c r="H48" s="74"/>
      <c r="I48" s="74"/>
      <c r="J48" s="74"/>
      <c r="K48" s="74"/>
      <c r="L48" s="74"/>
      <c r="M48" s="74"/>
      <c r="N48" s="34"/>
    </row>
    <row r="49" spans="1:14" s="14" customFormat="1" ht="15" x14ac:dyDescent="0.25">
      <c r="A49" s="16"/>
      <c r="B49" s="74"/>
      <c r="C49" s="74"/>
      <c r="D49" s="74"/>
      <c r="E49" s="74"/>
      <c r="F49" s="74"/>
      <c r="G49" s="74"/>
      <c r="H49" s="74"/>
      <c r="I49" s="74"/>
      <c r="J49" s="74"/>
      <c r="K49" s="74"/>
      <c r="L49" s="74"/>
      <c r="M49" s="74"/>
      <c r="N49" s="34"/>
    </row>
    <row r="50" spans="1:14" s="14" customFormat="1" ht="15" x14ac:dyDescent="0.25">
      <c r="A50" s="16"/>
      <c r="B50" s="74"/>
      <c r="C50" s="74"/>
      <c r="D50" s="74"/>
      <c r="E50" s="74"/>
      <c r="F50" s="74"/>
      <c r="G50" s="74"/>
      <c r="H50" s="74"/>
      <c r="I50" s="74"/>
      <c r="J50" s="74"/>
      <c r="K50" s="74"/>
      <c r="L50" s="74"/>
      <c r="M50" s="74"/>
      <c r="N50" s="34"/>
    </row>
    <row r="51" spans="1:14" s="14" customFormat="1" ht="15" x14ac:dyDescent="0.25">
      <c r="A51" s="16"/>
      <c r="B51" s="74"/>
      <c r="C51" s="74"/>
      <c r="D51" s="74"/>
      <c r="E51" s="74"/>
      <c r="F51" s="74"/>
      <c r="G51" s="74"/>
      <c r="H51" s="74"/>
      <c r="I51" s="74"/>
      <c r="J51" s="74"/>
      <c r="K51" s="74"/>
      <c r="L51" s="74"/>
      <c r="M51" s="74"/>
      <c r="N51" s="34"/>
    </row>
    <row r="52" spans="1:14" s="14" customFormat="1" ht="15" x14ac:dyDescent="0.25">
      <c r="A52" s="16"/>
      <c r="B52" s="74"/>
      <c r="C52" s="74"/>
      <c r="D52" s="74"/>
      <c r="E52" s="74"/>
      <c r="F52" s="74"/>
      <c r="G52" s="74"/>
      <c r="H52" s="74"/>
      <c r="I52" s="74"/>
      <c r="J52" s="74"/>
      <c r="K52" s="74"/>
      <c r="L52" s="74"/>
      <c r="M52" s="74"/>
      <c r="N52" s="34"/>
    </row>
    <row r="53" spans="1:14" s="14" customFormat="1" ht="15" x14ac:dyDescent="0.25">
      <c r="A53" s="16"/>
      <c r="B53" s="74"/>
      <c r="C53" s="74"/>
      <c r="D53" s="74"/>
      <c r="E53" s="74"/>
      <c r="F53" s="74"/>
      <c r="G53" s="74"/>
      <c r="H53" s="74"/>
      <c r="I53" s="74"/>
      <c r="J53" s="74"/>
      <c r="K53" s="74"/>
      <c r="L53" s="74"/>
      <c r="M53" s="74"/>
      <c r="N53" s="34"/>
    </row>
    <row r="54" spans="1:14" s="14" customFormat="1" ht="15" x14ac:dyDescent="0.25">
      <c r="A54" s="16"/>
      <c r="B54" s="74"/>
      <c r="C54" s="74"/>
      <c r="D54" s="74"/>
      <c r="E54" s="74"/>
      <c r="F54" s="74"/>
      <c r="G54" s="74"/>
      <c r="H54" s="74"/>
      <c r="I54" s="74"/>
      <c r="J54" s="74"/>
      <c r="K54" s="74"/>
      <c r="L54" s="74"/>
      <c r="M54" s="74"/>
      <c r="N54" s="34"/>
    </row>
    <row r="55" spans="1:14" s="14" customFormat="1" ht="15" x14ac:dyDescent="0.25">
      <c r="A55" s="16"/>
      <c r="B55" s="74"/>
      <c r="C55" s="74"/>
      <c r="D55" s="74"/>
      <c r="E55" s="74"/>
      <c r="F55" s="74"/>
      <c r="G55" s="74"/>
      <c r="H55" s="74"/>
      <c r="I55" s="74"/>
      <c r="J55" s="74"/>
      <c r="K55" s="74"/>
      <c r="L55" s="74"/>
      <c r="M55" s="74"/>
      <c r="N55" s="34"/>
    </row>
    <row r="56" spans="1:14" s="14" customFormat="1" ht="15" x14ac:dyDescent="0.25">
      <c r="A56" s="16"/>
      <c r="B56" s="74"/>
      <c r="C56" s="74"/>
      <c r="D56" s="74"/>
      <c r="E56" s="74"/>
      <c r="F56" s="74"/>
      <c r="G56" s="74"/>
      <c r="H56" s="74"/>
      <c r="I56" s="74"/>
      <c r="J56" s="74"/>
      <c r="K56" s="74"/>
      <c r="L56" s="74"/>
      <c r="M56" s="74"/>
      <c r="N56" s="34"/>
    </row>
    <row r="57" spans="1:14" s="14" customFormat="1" ht="15" x14ac:dyDescent="0.25">
      <c r="A57" s="16"/>
      <c r="B57" s="74"/>
      <c r="C57" s="74"/>
      <c r="D57" s="74"/>
      <c r="E57" s="74"/>
      <c r="F57" s="74"/>
      <c r="G57" s="74"/>
      <c r="H57" s="74"/>
      <c r="I57" s="74"/>
      <c r="J57" s="74"/>
      <c r="K57" s="74"/>
      <c r="L57" s="74"/>
      <c r="M57" s="74"/>
      <c r="N57" s="34"/>
    </row>
    <row r="58" spans="1:14" s="14" customFormat="1" ht="15" x14ac:dyDescent="0.25">
      <c r="A58" s="16"/>
      <c r="B58" s="74"/>
      <c r="C58" s="74"/>
      <c r="D58" s="74"/>
      <c r="E58" s="74"/>
      <c r="F58" s="74"/>
      <c r="G58" s="74"/>
      <c r="H58" s="74"/>
      <c r="I58" s="74"/>
      <c r="J58" s="74"/>
      <c r="K58" s="74"/>
      <c r="L58" s="74"/>
      <c r="M58" s="74"/>
      <c r="N58" s="34"/>
    </row>
    <row r="59" spans="1:14" s="14" customFormat="1" ht="15" x14ac:dyDescent="0.25">
      <c r="A59" s="16"/>
      <c r="B59" s="74"/>
      <c r="C59" s="74"/>
      <c r="D59" s="74"/>
      <c r="E59" s="74"/>
      <c r="F59" s="74"/>
      <c r="G59" s="74"/>
      <c r="H59" s="74"/>
      <c r="I59" s="74"/>
      <c r="J59" s="74"/>
      <c r="K59" s="74"/>
      <c r="L59" s="74"/>
      <c r="M59" s="74"/>
      <c r="N59" s="34"/>
    </row>
    <row r="60" spans="1:14" s="14" customFormat="1" ht="15" x14ac:dyDescent="0.25">
      <c r="A60" s="16"/>
      <c r="B60" s="74"/>
      <c r="C60" s="74"/>
      <c r="D60" s="74"/>
      <c r="E60" s="74"/>
      <c r="F60" s="74"/>
      <c r="G60" s="74"/>
      <c r="H60" s="74"/>
      <c r="I60" s="74"/>
      <c r="J60" s="74"/>
      <c r="K60" s="74"/>
      <c r="L60" s="74"/>
      <c r="M60" s="74"/>
      <c r="N60" s="34"/>
    </row>
    <row r="61" spans="1:14" s="14" customFormat="1" ht="15" x14ac:dyDescent="0.25">
      <c r="A61" s="16"/>
      <c r="B61" s="74"/>
      <c r="C61" s="74"/>
      <c r="D61" s="74"/>
      <c r="E61" s="74"/>
      <c r="F61" s="74"/>
      <c r="G61" s="74"/>
      <c r="H61" s="74"/>
      <c r="I61" s="74"/>
      <c r="J61" s="74"/>
      <c r="K61" s="74"/>
      <c r="L61" s="74"/>
      <c r="M61" s="74"/>
      <c r="N61" s="34"/>
    </row>
    <row r="62" spans="1:14" s="14" customFormat="1" ht="15" x14ac:dyDescent="0.25">
      <c r="A62" s="16"/>
      <c r="B62" s="74"/>
      <c r="C62" s="74"/>
      <c r="D62" s="74"/>
      <c r="E62" s="74"/>
      <c r="F62" s="74"/>
      <c r="G62" s="74"/>
      <c r="H62" s="74"/>
      <c r="I62" s="74"/>
      <c r="J62" s="74"/>
      <c r="K62" s="74"/>
      <c r="L62" s="74"/>
      <c r="M62" s="74"/>
      <c r="N62" s="34"/>
    </row>
    <row r="63" spans="1:14" s="14" customFormat="1" ht="15" x14ac:dyDescent="0.25">
      <c r="A63" s="16"/>
      <c r="B63" s="74"/>
      <c r="C63" s="74"/>
      <c r="D63" s="74"/>
      <c r="E63" s="74"/>
      <c r="F63" s="74"/>
      <c r="G63" s="74"/>
      <c r="H63" s="74"/>
      <c r="I63" s="74"/>
      <c r="J63" s="74"/>
      <c r="K63" s="74"/>
      <c r="L63" s="74"/>
      <c r="M63" s="74"/>
      <c r="N63" s="34"/>
    </row>
    <row r="64" spans="1:14" s="14" customFormat="1" ht="15" x14ac:dyDescent="0.25">
      <c r="A64" s="16"/>
      <c r="B64" s="74"/>
      <c r="C64" s="74"/>
      <c r="D64" s="74"/>
      <c r="E64" s="74"/>
      <c r="F64" s="74"/>
      <c r="G64" s="74"/>
      <c r="H64" s="74"/>
      <c r="I64" s="74"/>
      <c r="J64" s="74"/>
      <c r="K64" s="74"/>
      <c r="L64" s="74"/>
      <c r="M64" s="74"/>
      <c r="N64" s="34"/>
    </row>
    <row r="65" spans="1:15" s="14" customFormat="1" ht="15" x14ac:dyDescent="0.25">
      <c r="A65" s="16"/>
      <c r="B65" s="74"/>
      <c r="C65" s="74"/>
      <c r="D65" s="74"/>
      <c r="E65" s="74"/>
      <c r="F65" s="74"/>
      <c r="G65" s="74"/>
      <c r="H65" s="74"/>
      <c r="I65" s="74"/>
      <c r="J65" s="74"/>
      <c r="K65" s="74"/>
      <c r="L65" s="74"/>
      <c r="M65" s="74"/>
      <c r="N65" s="34"/>
    </row>
    <row r="66" spans="1:15" s="14" customFormat="1" ht="15" x14ac:dyDescent="0.25">
      <c r="A66" s="16"/>
      <c r="B66" s="74"/>
      <c r="C66" s="74"/>
      <c r="D66" s="74"/>
      <c r="E66" s="74"/>
      <c r="F66" s="74"/>
      <c r="G66" s="74"/>
      <c r="H66" s="74"/>
      <c r="I66" s="74"/>
      <c r="J66" s="74"/>
      <c r="K66" s="74"/>
      <c r="L66" s="74"/>
      <c r="M66" s="74"/>
      <c r="N66" s="34"/>
    </row>
    <row r="67" spans="1:15" s="14" customFormat="1" ht="15" x14ac:dyDescent="0.25">
      <c r="A67" s="16"/>
      <c r="B67" s="74"/>
      <c r="C67" s="74"/>
      <c r="D67" s="74"/>
      <c r="E67" s="74"/>
      <c r="F67" s="74"/>
      <c r="G67" s="74"/>
      <c r="H67" s="74"/>
      <c r="I67" s="74"/>
      <c r="J67" s="74"/>
      <c r="K67" s="74"/>
      <c r="L67" s="74"/>
      <c r="M67" s="74"/>
      <c r="N67" s="34"/>
    </row>
    <row r="68" spans="1:15" s="14" customFormat="1" ht="15" x14ac:dyDescent="0.25">
      <c r="A68" s="16"/>
      <c r="B68" s="74"/>
      <c r="C68" s="74"/>
      <c r="D68" s="74"/>
      <c r="E68" s="74"/>
      <c r="F68" s="74"/>
      <c r="G68" s="74"/>
      <c r="H68" s="74"/>
      <c r="I68" s="74"/>
      <c r="J68" s="74"/>
      <c r="K68" s="74"/>
      <c r="L68" s="74"/>
      <c r="M68" s="74"/>
      <c r="N68" s="34"/>
    </row>
    <row r="69" spans="1:15" s="14" customFormat="1" ht="15" x14ac:dyDescent="0.25">
      <c r="A69" s="16"/>
      <c r="B69" s="74"/>
      <c r="C69" s="74"/>
      <c r="D69" s="74"/>
      <c r="E69" s="74"/>
      <c r="F69" s="74"/>
      <c r="G69" s="74"/>
      <c r="H69" s="74"/>
      <c r="I69" s="74"/>
      <c r="J69" s="74"/>
      <c r="K69" s="74"/>
      <c r="L69" s="74"/>
      <c r="M69" s="74"/>
      <c r="N69" s="34"/>
    </row>
    <row r="70" spans="1:15" s="14" customFormat="1" ht="15" x14ac:dyDescent="0.25">
      <c r="A70" s="16"/>
      <c r="B70" s="74"/>
      <c r="C70" s="74"/>
      <c r="D70" s="74"/>
      <c r="E70" s="74"/>
      <c r="F70" s="74"/>
      <c r="G70" s="74"/>
      <c r="H70" s="74"/>
      <c r="I70" s="74"/>
      <c r="J70" s="74"/>
      <c r="K70" s="74"/>
      <c r="L70" s="74"/>
      <c r="M70" s="74"/>
      <c r="N70" s="34"/>
    </row>
    <row r="71" spans="1:15" s="14" customFormat="1" ht="15" x14ac:dyDescent="0.25">
      <c r="A71" s="16"/>
      <c r="B71" s="35"/>
      <c r="C71" s="36"/>
      <c r="D71" s="36"/>
      <c r="E71" s="36"/>
      <c r="F71" s="36"/>
      <c r="G71" s="36"/>
      <c r="H71" s="36"/>
      <c r="I71" s="36"/>
      <c r="J71" s="36"/>
      <c r="K71" s="36"/>
      <c r="L71" s="36"/>
      <c r="M71" s="36"/>
      <c r="N71" s="36"/>
    </row>
    <row r="72" spans="1:15" s="26" customFormat="1" ht="24.95" customHeight="1" x14ac:dyDescent="0.25">
      <c r="B72" s="62" t="s">
        <v>62</v>
      </c>
      <c r="C72" s="62"/>
      <c r="D72" s="62"/>
      <c r="E72" s="62"/>
      <c r="F72" s="62"/>
      <c r="G72" s="62"/>
      <c r="H72" s="62"/>
      <c r="I72" s="62"/>
      <c r="J72" s="62"/>
      <c r="K72" s="62"/>
      <c r="L72" s="62"/>
      <c r="M72" s="62"/>
      <c r="N72" s="27"/>
      <c r="O72" s="28"/>
    </row>
    <row r="73" spans="1:15" s="14" customFormat="1" ht="121.5" customHeight="1" x14ac:dyDescent="0.25">
      <c r="A73" s="16"/>
      <c r="B73" s="76" t="s">
        <v>70</v>
      </c>
      <c r="C73" s="76"/>
      <c r="D73" s="76"/>
      <c r="E73" s="76"/>
      <c r="F73" s="76"/>
      <c r="G73" s="76"/>
      <c r="H73" s="76"/>
      <c r="I73" s="76"/>
      <c r="J73" s="76"/>
      <c r="K73" s="76"/>
      <c r="L73" s="76"/>
      <c r="M73" s="76"/>
      <c r="N73" s="25"/>
    </row>
    <row r="74" spans="1:15" s="14" customFormat="1" ht="15" x14ac:dyDescent="0.25">
      <c r="A74" s="16"/>
      <c r="B74" s="35"/>
      <c r="C74" s="36"/>
      <c r="D74" s="36"/>
      <c r="E74" s="36"/>
      <c r="F74" s="36"/>
      <c r="G74" s="36"/>
      <c r="H74" s="36"/>
      <c r="I74" s="36"/>
      <c r="J74" s="36"/>
      <c r="K74" s="36"/>
      <c r="L74" s="36"/>
      <c r="M74" s="36"/>
      <c r="N74" s="36"/>
    </row>
    <row r="75" spans="1:15" s="14" customFormat="1" ht="30" customHeight="1" x14ac:dyDescent="0.25">
      <c r="A75" s="16"/>
      <c r="B75" s="35"/>
      <c r="C75" s="37"/>
      <c r="D75" s="62" t="s">
        <v>14</v>
      </c>
      <c r="E75" s="62"/>
      <c r="F75" s="62" t="s">
        <v>15</v>
      </c>
      <c r="G75" s="62"/>
      <c r="H75" s="62" t="s">
        <v>16</v>
      </c>
      <c r="I75" s="62"/>
      <c r="J75" s="62" t="s">
        <v>17</v>
      </c>
      <c r="K75" s="62"/>
      <c r="L75" s="68" t="s">
        <v>18</v>
      </c>
      <c r="M75" s="69"/>
    </row>
    <row r="76" spans="1:15" s="14" customFormat="1" ht="30.75" customHeight="1" x14ac:dyDescent="0.25">
      <c r="A76" s="16"/>
      <c r="B76" s="62" t="s">
        <v>19</v>
      </c>
      <c r="C76" s="62"/>
      <c r="D76" s="43" t="s">
        <v>21</v>
      </c>
      <c r="E76" s="42" t="s">
        <v>20</v>
      </c>
      <c r="F76" s="42" t="s">
        <v>21</v>
      </c>
      <c r="G76" s="42" t="s">
        <v>20</v>
      </c>
      <c r="H76" s="42" t="s">
        <v>21</v>
      </c>
      <c r="I76" s="42" t="s">
        <v>20</v>
      </c>
      <c r="J76" s="42" t="s">
        <v>21</v>
      </c>
      <c r="K76" s="42" t="s">
        <v>20</v>
      </c>
      <c r="L76" s="70"/>
      <c r="M76" s="71"/>
    </row>
    <row r="77" spans="1:15" s="38" customFormat="1" ht="59.25" customHeight="1" x14ac:dyDescent="0.25">
      <c r="A77" s="16"/>
      <c r="B77" s="63">
        <v>0</v>
      </c>
      <c r="C77" s="64"/>
      <c r="D77" s="53">
        <v>0</v>
      </c>
      <c r="E77" s="54" t="str">
        <f>IFERROR(D77/B77,"%")</f>
        <v>%</v>
      </c>
      <c r="F77" s="53">
        <v>0</v>
      </c>
      <c r="G77" s="55" t="str">
        <f>IFERROR(F77/B77,"%")</f>
        <v>%</v>
      </c>
      <c r="H77" s="53">
        <v>0</v>
      </c>
      <c r="I77" s="55" t="str">
        <f>IFERROR(H77/B77,"%")</f>
        <v>%</v>
      </c>
      <c r="J77" s="53">
        <v>0</v>
      </c>
      <c r="K77" s="55" t="str">
        <f>IFERROR(J77/B77,"%")</f>
        <v>%</v>
      </c>
      <c r="L77" s="72">
        <f>B77-D77-F77-H77-J77</f>
        <v>0</v>
      </c>
      <c r="M77" s="73"/>
    </row>
    <row r="78" spans="1:15" s="14" customFormat="1" ht="15" x14ac:dyDescent="0.25">
      <c r="A78" s="16"/>
      <c r="B78" s="35"/>
      <c r="C78" s="36"/>
      <c r="D78" s="36"/>
      <c r="E78" s="36"/>
      <c r="F78" s="36"/>
      <c r="G78" s="36"/>
      <c r="H78" s="36"/>
      <c r="I78" s="36"/>
      <c r="J78" s="36"/>
      <c r="K78" s="36"/>
      <c r="L78" s="36"/>
      <c r="M78" s="36"/>
      <c r="N78" s="36"/>
    </row>
    <row r="79" spans="1:15" s="14" customFormat="1" ht="15" x14ac:dyDescent="0.25">
      <c r="A79" s="16"/>
      <c r="B79" s="66" t="s">
        <v>22</v>
      </c>
      <c r="C79" s="66"/>
      <c r="D79" s="66"/>
      <c r="E79" s="66"/>
      <c r="F79" s="66"/>
      <c r="G79" s="36"/>
      <c r="H79" s="36"/>
      <c r="I79" s="13"/>
      <c r="J79" s="13"/>
      <c r="K79" s="13"/>
      <c r="L79" s="13"/>
      <c r="M79" s="13"/>
      <c r="N79" s="36"/>
    </row>
    <row r="80" spans="1:15" s="14" customFormat="1" ht="15" x14ac:dyDescent="0.25">
      <c r="A80" s="16"/>
      <c r="B80" s="66"/>
      <c r="C80" s="66"/>
      <c r="D80" s="66"/>
      <c r="E80" s="66"/>
      <c r="F80" s="66"/>
      <c r="G80" s="36"/>
      <c r="H80" s="36"/>
      <c r="I80" s="13"/>
      <c r="J80" s="13"/>
      <c r="K80" s="13"/>
      <c r="L80" s="13"/>
      <c r="M80" s="13"/>
      <c r="N80" s="36"/>
    </row>
    <row r="81" spans="1:14" s="14" customFormat="1" ht="15.75" thickBot="1" x14ac:dyDescent="0.3">
      <c r="A81" s="16"/>
      <c r="B81" s="67"/>
      <c r="C81" s="67"/>
      <c r="D81" s="67"/>
      <c r="E81" s="67"/>
      <c r="F81" s="67"/>
      <c r="G81" s="36"/>
      <c r="H81" s="36"/>
      <c r="I81" s="13"/>
      <c r="J81" s="13"/>
      <c r="K81" s="13"/>
      <c r="L81" s="13"/>
      <c r="M81" s="13"/>
      <c r="N81" s="36"/>
    </row>
    <row r="82" spans="1:14" s="14" customFormat="1" ht="13.5" customHeight="1" x14ac:dyDescent="0.25">
      <c r="A82" s="16"/>
      <c r="B82" s="60" t="s">
        <v>23</v>
      </c>
      <c r="C82" s="60"/>
      <c r="D82" s="60"/>
      <c r="E82" s="60"/>
      <c r="F82" s="60"/>
      <c r="G82" s="32"/>
      <c r="H82" s="32"/>
      <c r="I82" s="61"/>
      <c r="J82" s="61"/>
      <c r="K82" s="61"/>
      <c r="L82" s="61"/>
      <c r="M82" s="61"/>
      <c r="N82" s="32"/>
    </row>
    <row r="83" spans="1:14" s="14" customFormat="1" ht="13.5" customHeight="1" x14ac:dyDescent="0.25">
      <c r="A83" s="16"/>
      <c r="B83" s="60" t="s">
        <v>24</v>
      </c>
      <c r="C83" s="60"/>
      <c r="D83" s="60"/>
      <c r="E83" s="60"/>
      <c r="F83" s="60"/>
      <c r="G83" s="32"/>
      <c r="H83" s="32"/>
      <c r="I83" s="39"/>
      <c r="J83" s="39"/>
      <c r="K83" s="39"/>
      <c r="L83" s="39"/>
      <c r="M83" s="39"/>
      <c r="N83" s="32"/>
    </row>
    <row r="84" spans="1:14" s="14" customFormat="1" ht="13.5" customHeight="1" x14ac:dyDescent="0.25">
      <c r="A84" s="16"/>
      <c r="C84" s="39"/>
      <c r="D84" s="39"/>
      <c r="E84" s="39"/>
      <c r="F84" s="39"/>
      <c r="G84" s="32"/>
      <c r="H84" s="32"/>
      <c r="I84" s="32"/>
      <c r="J84" s="32"/>
      <c r="K84" s="32"/>
      <c r="L84" s="32"/>
      <c r="M84" s="32"/>
      <c r="N84" s="32"/>
    </row>
    <row r="85" spans="1:14" s="14" customFormat="1" ht="13.5" customHeight="1" x14ac:dyDescent="0.25">
      <c r="A85" s="16"/>
      <c r="B85" s="40" t="s">
        <v>25</v>
      </c>
      <c r="C85" s="39"/>
      <c r="D85" s="39"/>
      <c r="E85" s="39"/>
      <c r="F85" s="39"/>
      <c r="G85" s="32"/>
      <c r="H85" s="32"/>
      <c r="I85" s="32"/>
      <c r="J85" s="32"/>
      <c r="K85" s="32"/>
      <c r="L85" s="32"/>
      <c r="M85" s="32"/>
      <c r="N85" s="32"/>
    </row>
    <row r="86" spans="1:14" s="14" customFormat="1" ht="60.75" customHeight="1" x14ac:dyDescent="0.25">
      <c r="A86" s="16"/>
      <c r="B86" s="59" t="s">
        <v>66</v>
      </c>
      <c r="C86" s="59"/>
      <c r="D86" s="59"/>
      <c r="E86" s="59"/>
      <c r="F86" s="59"/>
      <c r="G86" s="59"/>
      <c r="H86" s="59"/>
      <c r="I86" s="59"/>
      <c r="J86" s="59"/>
      <c r="K86" s="59"/>
      <c r="L86" s="59"/>
      <c r="M86" s="59"/>
      <c r="N86" s="41"/>
    </row>
    <row r="87" spans="1:14" s="14" customFormat="1" ht="13.5" customHeight="1" x14ac:dyDescent="0.25">
      <c r="A87" s="16"/>
      <c r="B87" s="58" t="s">
        <v>26</v>
      </c>
      <c r="C87" s="58"/>
      <c r="D87" s="58"/>
      <c r="E87" s="58"/>
      <c r="F87" s="58"/>
      <c r="G87" s="58"/>
      <c r="H87" s="58"/>
      <c r="I87" s="58"/>
      <c r="J87" s="58"/>
      <c r="K87" s="58"/>
      <c r="L87" s="58"/>
      <c r="M87" s="58"/>
      <c r="N87" s="32"/>
    </row>
    <row r="88" spans="1:14" s="14" customFormat="1" ht="15" x14ac:dyDescent="0.25">
      <c r="A88" s="16"/>
      <c r="B88" s="58" t="s">
        <v>27</v>
      </c>
      <c r="C88" s="58"/>
      <c r="D88" s="58"/>
      <c r="E88" s="58"/>
      <c r="F88" s="58"/>
      <c r="G88" s="58"/>
      <c r="H88" s="58"/>
      <c r="I88" s="58"/>
      <c r="J88" s="58"/>
      <c r="K88" s="58"/>
      <c r="L88" s="58"/>
      <c r="M88" s="58"/>
    </row>
  </sheetData>
  <sheetProtection insertRows="0" selectLockedCells="1"/>
  <mergeCells count="60">
    <mergeCell ref="F11:F13"/>
    <mergeCell ref="G11:M13"/>
    <mergeCell ref="B11:C13"/>
    <mergeCell ref="D11:D13"/>
    <mergeCell ref="B18:M18"/>
    <mergeCell ref="B19:M19"/>
    <mergeCell ref="G28:M28"/>
    <mergeCell ref="B33:M33"/>
    <mergeCell ref="B34:M34"/>
    <mergeCell ref="K24:M24"/>
    <mergeCell ref="K23:M23"/>
    <mergeCell ref="G22:M22"/>
    <mergeCell ref="G23:H23"/>
    <mergeCell ref="G24:H24"/>
    <mergeCell ref="I23:J23"/>
    <mergeCell ref="I24:J24"/>
    <mergeCell ref="L3:M3"/>
    <mergeCell ref="L4:M4"/>
    <mergeCell ref="L5:M5"/>
    <mergeCell ref="C2:K2"/>
    <mergeCell ref="C3:K3"/>
    <mergeCell ref="C4:K5"/>
    <mergeCell ref="B2:B5"/>
    <mergeCell ref="G30:H30"/>
    <mergeCell ref="B7:C7"/>
    <mergeCell ref="B9:C9"/>
    <mergeCell ref="I29:J29"/>
    <mergeCell ref="B22:B24"/>
    <mergeCell ref="C22:D22"/>
    <mergeCell ref="C23:D23"/>
    <mergeCell ref="C24:D24"/>
    <mergeCell ref="C28:D28"/>
    <mergeCell ref="B15:M15"/>
    <mergeCell ref="B16:M16"/>
    <mergeCell ref="C29:D29"/>
    <mergeCell ref="C30:D30"/>
    <mergeCell ref="B28:B30"/>
    <mergeCell ref="L2:M2"/>
    <mergeCell ref="B76:C76"/>
    <mergeCell ref="B77:C77"/>
    <mergeCell ref="K30:M30"/>
    <mergeCell ref="K29:M29"/>
    <mergeCell ref="B79:F81"/>
    <mergeCell ref="L75:M76"/>
    <mergeCell ref="L77:M77"/>
    <mergeCell ref="B36:M70"/>
    <mergeCell ref="I30:J30"/>
    <mergeCell ref="G29:H29"/>
    <mergeCell ref="D75:E75"/>
    <mergeCell ref="F75:G75"/>
    <mergeCell ref="H75:I75"/>
    <mergeCell ref="J75:K75"/>
    <mergeCell ref="B72:M72"/>
    <mergeCell ref="B73:M73"/>
    <mergeCell ref="B88:M88"/>
    <mergeCell ref="B86:M86"/>
    <mergeCell ref="B87:M87"/>
    <mergeCell ref="B83:F83"/>
    <mergeCell ref="B82:F82"/>
    <mergeCell ref="I82:M82"/>
  </mergeCells>
  <conditionalFormatting sqref="K24">
    <cfRule type="containsText" dxfId="6" priority="10" operator="containsText" text="VALOR MÍNIMO ACEPTABLE">
      <formula>NOT(ISERROR(SEARCH("VALOR MÍNIMO ACEPTABLE",K24)))</formula>
    </cfRule>
    <cfRule type="containsText" dxfId="5" priority="11" operator="containsText" text="OFERTA CON PRECIO ARTIFICIALMENTE BAJO">
      <formula>NOT(ISERROR(SEARCH("OFERTA CON PRECIO ARTIFICIALMENTE BAJO",K24)))</formula>
    </cfRule>
  </conditionalFormatting>
  <conditionalFormatting sqref="K30">
    <cfRule type="containsText" dxfId="4" priority="4" operator="containsText" text="VALOR MÍNIMO ACEPTABLE">
      <formula>NOT(ISERROR(SEARCH("VALOR MÍNIMO ACEPTABLE",K30)))</formula>
    </cfRule>
    <cfRule type="containsText" dxfId="3" priority="5" operator="containsText" text="OFERTA CON PRECIO ARTIFICIALMENTE BAJO">
      <formula>NOT(ISERROR(SEARCH("OFERTA CON PRECIO ARTIFICIALMENTE BAJO",K30)))</formula>
    </cfRule>
  </conditionalFormatting>
  <conditionalFormatting sqref="L77">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2 E28" xr:uid="{00000000-0002-0000-0000-000000000000}">
      <formula1>0</formula1>
      <formula2>1000000000000</formula2>
    </dataValidation>
    <dataValidation type="whole" allowBlank="1" showInputMessage="1" showErrorMessage="1" errorTitle="SUPERA EL PRESUPUESTO OFICIAL" sqref="G24" xr:uid="{00000000-0002-0000-0000-000001000000}">
      <formula1>0</formula1>
      <formula2>G$24+E22</formula2>
    </dataValidation>
    <dataValidation type="whole" allowBlank="1" showInputMessage="1" showErrorMessage="1" errorTitle="SUPERA EL PRESUPUESTO OFICIAL" sqref="G30:H30" xr:uid="{00000000-0002-0000-0000-000002000000}">
      <formula1>0</formula1>
      <formula2>E28</formula2>
    </dataValidation>
  </dataValidations>
  <pageMargins left="0.7" right="0.7" top="0.75" bottom="0.75" header="0.3" footer="0.3"/>
  <pageSetup paperSize="41" scale="36" orientation="portrait" r:id="rId1"/>
  <ignoredErrors>
    <ignoredError sqref="E24" unlockedFormula="1"/>
  </ignoredError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K29"/>
  <sheetViews>
    <sheetView showGridLines="0" view="pageBreakPreview" zoomScaleNormal="82" zoomScaleSheetLayoutView="100" workbookViewId="0">
      <selection activeCell="I5" sqref="I5:J5"/>
    </sheetView>
  </sheetViews>
  <sheetFormatPr baseColWidth="10" defaultColWidth="11.42578125" defaultRowHeight="15" x14ac:dyDescent="0.25"/>
  <cols>
    <col min="1" max="1" width="2.7109375" customWidth="1"/>
    <col min="2" max="2" width="10.28515625" customWidth="1"/>
    <col min="3" max="3" width="12.140625" customWidth="1"/>
    <col min="5" max="5" width="9" customWidth="1"/>
    <col min="6" max="6" width="6" customWidth="1"/>
    <col min="7" max="7" width="17.5703125" customWidth="1"/>
    <col min="8" max="8" width="13.42578125" customWidth="1"/>
    <col min="9" max="9" width="17.28515625" customWidth="1"/>
    <col min="10" max="10" width="15.5703125" customWidth="1"/>
    <col min="11" max="11" width="3.42578125" customWidth="1"/>
  </cols>
  <sheetData>
    <row r="2" spans="2:11" ht="15" customHeight="1" x14ac:dyDescent="0.25">
      <c r="B2" s="124"/>
      <c r="C2" s="124"/>
      <c r="D2" s="125" t="s">
        <v>0</v>
      </c>
      <c r="E2" s="126"/>
      <c r="F2" s="126"/>
      <c r="G2" s="126"/>
      <c r="H2" s="127"/>
      <c r="I2" s="125" t="s">
        <v>28</v>
      </c>
      <c r="J2" s="127"/>
      <c r="K2" s="2"/>
    </row>
    <row r="3" spans="2:11" ht="15" customHeight="1" x14ac:dyDescent="0.25">
      <c r="B3" s="124"/>
      <c r="C3" s="124"/>
      <c r="D3" s="125" t="s">
        <v>1</v>
      </c>
      <c r="E3" s="126"/>
      <c r="F3" s="126"/>
      <c r="G3" s="126"/>
      <c r="H3" s="127"/>
      <c r="I3" s="125" t="s">
        <v>83</v>
      </c>
      <c r="J3" s="127"/>
      <c r="K3" s="3"/>
    </row>
    <row r="4" spans="2:11" ht="15" customHeight="1" x14ac:dyDescent="0.25">
      <c r="B4" s="124"/>
      <c r="C4" s="124"/>
      <c r="D4" s="128" t="s">
        <v>2</v>
      </c>
      <c r="E4" s="129"/>
      <c r="F4" s="129"/>
      <c r="G4" s="129"/>
      <c r="H4" s="130"/>
      <c r="I4" s="125" t="s">
        <v>87</v>
      </c>
      <c r="J4" s="127"/>
      <c r="K4" s="3"/>
    </row>
    <row r="5" spans="2:11" ht="15" customHeight="1" x14ac:dyDescent="0.25">
      <c r="B5" s="124"/>
      <c r="C5" s="124"/>
      <c r="D5" s="131"/>
      <c r="E5" s="132"/>
      <c r="F5" s="132"/>
      <c r="G5" s="132"/>
      <c r="H5" s="133"/>
      <c r="I5" s="125" t="s">
        <v>67</v>
      </c>
      <c r="J5" s="127"/>
      <c r="K5" s="3"/>
    </row>
    <row r="6" spans="2:11" x14ac:dyDescent="0.25">
      <c r="K6" s="4"/>
    </row>
    <row r="7" spans="2:11" ht="15.75" customHeight="1" x14ac:dyDescent="0.25">
      <c r="B7" s="123" t="s">
        <v>29</v>
      </c>
      <c r="C7" s="123"/>
      <c r="D7" s="123"/>
      <c r="E7" s="123"/>
      <c r="F7" s="123"/>
      <c r="G7" s="123"/>
      <c r="H7" s="123"/>
      <c r="I7" s="123"/>
      <c r="J7" s="123"/>
      <c r="K7" s="5"/>
    </row>
    <row r="8" spans="2:11" ht="15.75" customHeight="1" x14ac:dyDescent="0.25">
      <c r="B8" s="120" t="s">
        <v>30</v>
      </c>
      <c r="C8" s="120" t="s">
        <v>31</v>
      </c>
      <c r="D8" s="120"/>
      <c r="E8" s="120"/>
      <c r="F8" s="120"/>
      <c r="G8" s="123" t="s">
        <v>32</v>
      </c>
      <c r="H8" s="123"/>
      <c r="I8" s="123"/>
      <c r="J8" s="123"/>
      <c r="K8" s="5"/>
    </row>
    <row r="9" spans="2:11" ht="15.75" customHeight="1" x14ac:dyDescent="0.25">
      <c r="B9" s="120"/>
      <c r="C9" s="6" t="s">
        <v>33</v>
      </c>
      <c r="D9" s="6" t="s">
        <v>34</v>
      </c>
      <c r="E9" s="120" t="s">
        <v>35</v>
      </c>
      <c r="F9" s="120"/>
      <c r="G9" s="123"/>
      <c r="H9" s="123"/>
      <c r="I9" s="123"/>
      <c r="J9" s="123"/>
      <c r="K9" s="5"/>
    </row>
    <row r="10" spans="2:11" ht="15.75" customHeight="1" x14ac:dyDescent="0.25">
      <c r="B10" s="7">
        <v>1</v>
      </c>
      <c r="C10" s="7">
        <v>2022</v>
      </c>
      <c r="D10" s="7">
        <v>1</v>
      </c>
      <c r="E10" s="118">
        <v>28</v>
      </c>
      <c r="F10" s="118"/>
      <c r="G10" s="119" t="s">
        <v>36</v>
      </c>
      <c r="H10" s="119"/>
      <c r="I10" s="119"/>
      <c r="J10" s="119"/>
      <c r="K10" s="8"/>
    </row>
    <row r="11" spans="2:11" ht="24.75" customHeight="1" x14ac:dyDescent="0.25">
      <c r="B11" s="7">
        <v>2</v>
      </c>
      <c r="C11" s="7">
        <v>2022</v>
      </c>
      <c r="D11" s="7">
        <v>5</v>
      </c>
      <c r="E11" s="118">
        <v>31</v>
      </c>
      <c r="F11" s="118"/>
      <c r="G11" s="119" t="s">
        <v>37</v>
      </c>
      <c r="H11" s="119"/>
      <c r="I11" s="119"/>
      <c r="J11" s="119"/>
      <c r="K11" s="8"/>
    </row>
    <row r="12" spans="2:11" ht="46.5" customHeight="1" x14ac:dyDescent="0.25">
      <c r="B12" s="7">
        <v>3</v>
      </c>
      <c r="C12" s="7">
        <v>2024</v>
      </c>
      <c r="D12" s="7">
        <v>4</v>
      </c>
      <c r="E12" s="118">
        <v>29</v>
      </c>
      <c r="F12" s="118"/>
      <c r="G12" s="119" t="s">
        <v>38</v>
      </c>
      <c r="H12" s="119"/>
      <c r="I12" s="119"/>
      <c r="J12" s="119"/>
      <c r="K12" s="8"/>
    </row>
    <row r="13" spans="2:11" ht="154.5" customHeight="1" x14ac:dyDescent="0.25">
      <c r="B13" s="7">
        <v>4</v>
      </c>
      <c r="C13" s="7">
        <v>2024</v>
      </c>
      <c r="D13" s="7">
        <v>7</v>
      </c>
      <c r="E13" s="118">
        <v>31</v>
      </c>
      <c r="F13" s="118"/>
      <c r="G13" s="119" t="s">
        <v>65</v>
      </c>
      <c r="H13" s="119"/>
      <c r="I13" s="119"/>
      <c r="J13" s="119"/>
      <c r="K13" s="8"/>
    </row>
    <row r="14" spans="2:11" ht="110.25" customHeight="1" x14ac:dyDescent="0.25">
      <c r="B14" s="7">
        <v>5</v>
      </c>
      <c r="C14" s="7">
        <v>2025</v>
      </c>
      <c r="D14" s="7">
        <v>2</v>
      </c>
      <c r="E14" s="118">
        <v>28</v>
      </c>
      <c r="F14" s="118"/>
      <c r="G14" s="119" t="s">
        <v>80</v>
      </c>
      <c r="H14" s="119"/>
      <c r="I14" s="119"/>
      <c r="J14" s="119"/>
      <c r="K14" s="8"/>
    </row>
    <row r="15" spans="2:11" ht="96.75" customHeight="1" x14ac:dyDescent="0.25">
      <c r="B15" s="7">
        <v>6</v>
      </c>
      <c r="C15" s="7">
        <v>2025</v>
      </c>
      <c r="D15" s="7">
        <v>5</v>
      </c>
      <c r="E15" s="118">
        <v>23</v>
      </c>
      <c r="F15" s="118"/>
      <c r="G15" s="119" t="s">
        <v>86</v>
      </c>
      <c r="H15" s="119"/>
      <c r="I15" s="119"/>
      <c r="J15" s="119"/>
      <c r="K15" s="8"/>
    </row>
    <row r="16" spans="2:11" ht="15.75" customHeight="1" x14ac:dyDescent="0.25">
      <c r="B16" s="120" t="s">
        <v>39</v>
      </c>
      <c r="C16" s="120"/>
      <c r="D16" s="120"/>
      <c r="E16" s="120"/>
      <c r="F16" s="120"/>
      <c r="G16" s="120"/>
      <c r="H16" s="120"/>
      <c r="I16" s="120"/>
      <c r="J16" s="120"/>
      <c r="K16" s="9"/>
    </row>
    <row r="17" spans="2:11" x14ac:dyDescent="0.25">
      <c r="B17" s="120" t="s">
        <v>40</v>
      </c>
      <c r="C17" s="120"/>
      <c r="D17" s="120"/>
      <c r="E17" s="120"/>
      <c r="F17" s="120" t="s">
        <v>41</v>
      </c>
      <c r="G17" s="120"/>
      <c r="H17" s="120"/>
      <c r="I17" s="120"/>
      <c r="J17" s="120"/>
      <c r="K17" s="9"/>
    </row>
    <row r="18" spans="2:11" ht="15.75" customHeight="1" x14ac:dyDescent="0.25">
      <c r="B18" s="118" t="s">
        <v>42</v>
      </c>
      <c r="C18" s="118"/>
      <c r="D18" s="118"/>
      <c r="E18" s="118"/>
      <c r="F18" s="118" t="s">
        <v>69</v>
      </c>
      <c r="G18" s="118"/>
      <c r="H18" s="118"/>
      <c r="I18" s="118"/>
      <c r="J18" s="118"/>
      <c r="K18" s="10"/>
    </row>
    <row r="19" spans="2:11" x14ac:dyDescent="0.25">
      <c r="B19" s="120" t="s">
        <v>43</v>
      </c>
      <c r="C19" s="120"/>
      <c r="D19" s="120"/>
      <c r="E19" s="120"/>
      <c r="F19" s="120"/>
      <c r="G19" s="120"/>
      <c r="H19" s="120"/>
      <c r="I19" s="120"/>
      <c r="J19" s="120"/>
      <c r="K19" s="9"/>
    </row>
    <row r="20" spans="2:11" x14ac:dyDescent="0.25">
      <c r="B20" s="120" t="s">
        <v>40</v>
      </c>
      <c r="C20" s="120"/>
      <c r="D20" s="120"/>
      <c r="E20" s="120"/>
      <c r="F20" s="120" t="s">
        <v>41</v>
      </c>
      <c r="G20" s="120"/>
      <c r="H20" s="120"/>
      <c r="I20" s="120"/>
      <c r="J20" s="120"/>
      <c r="K20" s="9"/>
    </row>
    <row r="21" spans="2:11" ht="15.75" customHeight="1" x14ac:dyDescent="0.25">
      <c r="B21" s="121" t="s">
        <v>44</v>
      </c>
      <c r="C21" s="121"/>
      <c r="D21" s="121"/>
      <c r="E21" s="121"/>
      <c r="F21" s="121" t="s">
        <v>45</v>
      </c>
      <c r="G21" s="121"/>
      <c r="H21" s="121"/>
      <c r="I21" s="121"/>
      <c r="J21" s="121"/>
      <c r="K21" s="11"/>
    </row>
    <row r="22" spans="2:11" ht="15.75" customHeight="1" x14ac:dyDescent="0.25">
      <c r="B22" s="123" t="s">
        <v>46</v>
      </c>
      <c r="C22" s="123"/>
      <c r="D22" s="123"/>
      <c r="E22" s="123"/>
      <c r="F22" s="123"/>
      <c r="G22" s="123"/>
      <c r="H22" s="123"/>
      <c r="I22" s="123"/>
      <c r="J22" s="123"/>
      <c r="K22" s="5"/>
    </row>
    <row r="23" spans="2:11" x14ac:dyDescent="0.25">
      <c r="B23" s="120" t="s">
        <v>40</v>
      </c>
      <c r="C23" s="120"/>
      <c r="D23" s="120"/>
      <c r="E23" s="120" t="s">
        <v>41</v>
      </c>
      <c r="F23" s="120"/>
      <c r="G23" s="120"/>
      <c r="H23" s="120" t="s">
        <v>47</v>
      </c>
      <c r="I23" s="120"/>
      <c r="J23" s="120"/>
      <c r="K23" s="9"/>
    </row>
    <row r="24" spans="2:11" x14ac:dyDescent="0.25">
      <c r="B24" s="120"/>
      <c r="C24" s="120"/>
      <c r="D24" s="120"/>
      <c r="E24" s="120"/>
      <c r="F24" s="120"/>
      <c r="G24" s="120"/>
      <c r="H24" s="6" t="s">
        <v>33</v>
      </c>
      <c r="I24" s="6" t="s">
        <v>34</v>
      </c>
      <c r="J24" s="6" t="s">
        <v>35</v>
      </c>
      <c r="K24" s="9"/>
    </row>
    <row r="25" spans="2:11" x14ac:dyDescent="0.25">
      <c r="B25" s="118" t="s">
        <v>48</v>
      </c>
      <c r="C25" s="118"/>
      <c r="D25" s="118"/>
      <c r="E25" s="121" t="s">
        <v>49</v>
      </c>
      <c r="F25" s="121"/>
      <c r="G25" s="121"/>
      <c r="H25" s="7">
        <v>2025</v>
      </c>
      <c r="I25" s="7">
        <v>5</v>
      </c>
      <c r="J25" s="7">
        <v>23</v>
      </c>
      <c r="K25" s="10"/>
    </row>
    <row r="26" spans="2:11" x14ac:dyDescent="0.25">
      <c r="K26" s="4"/>
    </row>
    <row r="27" spans="2:11" ht="56.25" customHeight="1" x14ac:dyDescent="0.25">
      <c r="B27" s="4"/>
      <c r="C27" s="122" t="s">
        <v>50</v>
      </c>
      <c r="D27" s="122"/>
      <c r="E27" s="122"/>
      <c r="F27" s="122"/>
      <c r="G27" s="122"/>
      <c r="H27" s="122"/>
      <c r="I27" s="122"/>
      <c r="K27" s="4"/>
    </row>
    <row r="28" spans="2:11" ht="16.5" customHeight="1" x14ac:dyDescent="0.25">
      <c r="E28" s="117" t="s">
        <v>51</v>
      </c>
      <c r="F28" s="117"/>
      <c r="G28" s="117"/>
      <c r="H28" s="117"/>
      <c r="I28" s="117"/>
      <c r="J28" s="117"/>
      <c r="K28" s="12"/>
    </row>
    <row r="29" spans="2:11" x14ac:dyDescent="0.25">
      <c r="B29" s="4"/>
      <c r="C29" s="4"/>
      <c r="D29" s="4"/>
      <c r="E29" s="117"/>
      <c r="F29" s="117"/>
      <c r="G29" s="117"/>
      <c r="H29" s="117"/>
      <c r="I29" s="117"/>
      <c r="J29" s="117"/>
      <c r="K29" s="12"/>
    </row>
  </sheetData>
  <mergeCells count="43">
    <mergeCell ref="G15:J15"/>
    <mergeCell ref="B2:C5"/>
    <mergeCell ref="D2:H2"/>
    <mergeCell ref="I2:J2"/>
    <mergeCell ref="D3:H3"/>
    <mergeCell ref="I3:J3"/>
    <mergeCell ref="D4:H5"/>
    <mergeCell ref="I4:J4"/>
    <mergeCell ref="I5:J5"/>
    <mergeCell ref="E14:F14"/>
    <mergeCell ref="G14:J14"/>
    <mergeCell ref="F18:J18"/>
    <mergeCell ref="B7:J7"/>
    <mergeCell ref="B8:B9"/>
    <mergeCell ref="C8:F8"/>
    <mergeCell ref="G8:J9"/>
    <mergeCell ref="E9:F9"/>
    <mergeCell ref="E10:F10"/>
    <mergeCell ref="G10:J10"/>
    <mergeCell ref="E11:F11"/>
    <mergeCell ref="G11:J11"/>
    <mergeCell ref="B16:J16"/>
    <mergeCell ref="B17:E17"/>
    <mergeCell ref="F17:J17"/>
    <mergeCell ref="E12:F12"/>
    <mergeCell ref="G12:J12"/>
    <mergeCell ref="E15:F15"/>
    <mergeCell ref="E28:J29"/>
    <mergeCell ref="E13:F13"/>
    <mergeCell ref="G13:J13"/>
    <mergeCell ref="B23:D24"/>
    <mergeCell ref="E23:G24"/>
    <mergeCell ref="H23:J23"/>
    <mergeCell ref="B25:D25"/>
    <mergeCell ref="E25:G25"/>
    <mergeCell ref="C27:I27"/>
    <mergeCell ref="B19:J19"/>
    <mergeCell ref="B20:E20"/>
    <mergeCell ref="F20:J20"/>
    <mergeCell ref="B21:E21"/>
    <mergeCell ref="F21:J21"/>
    <mergeCell ref="B22:J22"/>
    <mergeCell ref="B18:E18"/>
  </mergeCells>
  <pageMargins left="0.7" right="0.7" top="0.75" bottom="0.75" header="0.3" footer="0.3"/>
  <pageSetup paperSize="9" scale="6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E3:I103"/>
  <sheetViews>
    <sheetView topLeftCell="D1" workbookViewId="0">
      <selection activeCell="F9" sqref="F9"/>
    </sheetView>
  </sheetViews>
  <sheetFormatPr baseColWidth="10" defaultColWidth="11.42578125" defaultRowHeight="15" x14ac:dyDescent="0.25"/>
  <cols>
    <col min="7" max="7" width="15" bestFit="1" customWidth="1"/>
    <col min="8" max="8" width="13.42578125" bestFit="1" customWidth="1"/>
    <col min="9" max="9" width="17.140625" bestFit="1" customWidth="1"/>
  </cols>
  <sheetData>
    <row r="3" spans="5:9" x14ac:dyDescent="0.25">
      <c r="E3" s="48" t="s">
        <v>68</v>
      </c>
    </row>
    <row r="4" spans="5:9" x14ac:dyDescent="0.25">
      <c r="E4" s="49">
        <v>0.01</v>
      </c>
      <c r="G4" s="46" t="s">
        <v>52</v>
      </c>
      <c r="H4" s="46" t="s">
        <v>53</v>
      </c>
      <c r="I4" s="46" t="s">
        <v>54</v>
      </c>
    </row>
    <row r="5" spans="5:9" x14ac:dyDescent="0.25">
      <c r="E5" s="50">
        <v>0.02</v>
      </c>
      <c r="G5" s="1" t="s">
        <v>55</v>
      </c>
      <c r="H5" s="47" t="s">
        <v>56</v>
      </c>
      <c r="I5" s="47" t="s">
        <v>57</v>
      </c>
    </row>
    <row r="6" spans="5:9" x14ac:dyDescent="0.25">
      <c r="E6" s="50">
        <v>0.03</v>
      </c>
      <c r="G6" s="47"/>
      <c r="H6" s="47" t="s">
        <v>58</v>
      </c>
      <c r="I6" s="47" t="s">
        <v>59</v>
      </c>
    </row>
    <row r="7" spans="5:9" x14ac:dyDescent="0.25">
      <c r="E7" s="50">
        <v>0.04</v>
      </c>
      <c r="G7" s="47"/>
      <c r="H7" s="47"/>
      <c r="I7" s="47" t="s">
        <v>60</v>
      </c>
    </row>
    <row r="8" spans="5:9" x14ac:dyDescent="0.25">
      <c r="E8" s="50">
        <v>0.05</v>
      </c>
      <c r="G8" s="47"/>
      <c r="H8" s="47"/>
      <c r="I8" s="1" t="s">
        <v>61</v>
      </c>
    </row>
    <row r="9" spans="5:9" x14ac:dyDescent="0.25">
      <c r="E9" s="50">
        <v>0.06</v>
      </c>
    </row>
    <row r="10" spans="5:9" x14ac:dyDescent="0.25">
      <c r="E10" s="50">
        <v>7.0000000000000007E-2</v>
      </c>
    </row>
    <row r="11" spans="5:9" x14ac:dyDescent="0.25">
      <c r="E11" s="50">
        <v>0.08</v>
      </c>
    </row>
    <row r="12" spans="5:9" x14ac:dyDescent="0.25">
      <c r="E12" s="50">
        <v>0.09</v>
      </c>
    </row>
    <row r="13" spans="5:9" x14ac:dyDescent="0.25">
      <c r="E13" s="50">
        <v>0.1</v>
      </c>
    </row>
    <row r="14" spans="5:9" x14ac:dyDescent="0.25">
      <c r="E14" s="50">
        <v>0.11</v>
      </c>
    </row>
    <row r="15" spans="5:9" x14ac:dyDescent="0.25">
      <c r="E15" s="50">
        <v>0.12</v>
      </c>
    </row>
    <row r="16" spans="5:9" x14ac:dyDescent="0.25">
      <c r="E16" s="50">
        <v>0.13</v>
      </c>
    </row>
    <row r="17" spans="5:5" x14ac:dyDescent="0.25">
      <c r="E17" s="50">
        <v>0.14000000000000001</v>
      </c>
    </row>
    <row r="18" spans="5:5" x14ac:dyDescent="0.25">
      <c r="E18" s="50">
        <v>0.15</v>
      </c>
    </row>
    <row r="19" spans="5:5" x14ac:dyDescent="0.25">
      <c r="E19" s="50">
        <v>0.16</v>
      </c>
    </row>
    <row r="20" spans="5:5" x14ac:dyDescent="0.25">
      <c r="E20" s="50">
        <v>0.17</v>
      </c>
    </row>
    <row r="21" spans="5:5" x14ac:dyDescent="0.25">
      <c r="E21" s="50">
        <v>0.18</v>
      </c>
    </row>
    <row r="22" spans="5:5" x14ac:dyDescent="0.25">
      <c r="E22" s="50">
        <v>0.19</v>
      </c>
    </row>
    <row r="23" spans="5:5" x14ac:dyDescent="0.25">
      <c r="E23" s="50">
        <v>0.2</v>
      </c>
    </row>
    <row r="24" spans="5:5" x14ac:dyDescent="0.25">
      <c r="E24" s="50">
        <v>0.21</v>
      </c>
    </row>
    <row r="25" spans="5:5" x14ac:dyDescent="0.25">
      <c r="E25" s="50">
        <v>0.22</v>
      </c>
    </row>
    <row r="26" spans="5:5" x14ac:dyDescent="0.25">
      <c r="E26" s="50">
        <v>0.23</v>
      </c>
    </row>
    <row r="27" spans="5:5" x14ac:dyDescent="0.25">
      <c r="E27" s="50">
        <v>0.24</v>
      </c>
    </row>
    <row r="28" spans="5:5" x14ac:dyDescent="0.25">
      <c r="E28" s="50">
        <v>0.25</v>
      </c>
    </row>
    <row r="29" spans="5:5" x14ac:dyDescent="0.25">
      <c r="E29" s="50">
        <v>0.26</v>
      </c>
    </row>
    <row r="30" spans="5:5" x14ac:dyDescent="0.25">
      <c r="E30" s="50">
        <v>0.27</v>
      </c>
    </row>
    <row r="31" spans="5:5" x14ac:dyDescent="0.25">
      <c r="E31" s="50">
        <v>0.28000000000000003</v>
      </c>
    </row>
    <row r="32" spans="5:5" x14ac:dyDescent="0.25">
      <c r="E32" s="50">
        <v>0.28999999999999998</v>
      </c>
    </row>
    <row r="33" spans="5:5" x14ac:dyDescent="0.25">
      <c r="E33" s="50">
        <v>0.3</v>
      </c>
    </row>
    <row r="34" spans="5:5" x14ac:dyDescent="0.25">
      <c r="E34" s="50">
        <v>0.31</v>
      </c>
    </row>
    <row r="35" spans="5:5" x14ac:dyDescent="0.25">
      <c r="E35" s="50">
        <v>0.32</v>
      </c>
    </row>
    <row r="36" spans="5:5" x14ac:dyDescent="0.25">
      <c r="E36" s="50">
        <v>0.33</v>
      </c>
    </row>
    <row r="37" spans="5:5" x14ac:dyDescent="0.25">
      <c r="E37" s="50">
        <v>0.34</v>
      </c>
    </row>
    <row r="38" spans="5:5" x14ac:dyDescent="0.25">
      <c r="E38" s="50">
        <v>0.35</v>
      </c>
    </row>
    <row r="39" spans="5:5" x14ac:dyDescent="0.25">
      <c r="E39" s="50">
        <v>0.36</v>
      </c>
    </row>
    <row r="40" spans="5:5" x14ac:dyDescent="0.25">
      <c r="E40" s="50">
        <v>0.37</v>
      </c>
    </row>
    <row r="41" spans="5:5" x14ac:dyDescent="0.25">
      <c r="E41" s="50">
        <v>0.38</v>
      </c>
    </row>
    <row r="42" spans="5:5" x14ac:dyDescent="0.25">
      <c r="E42" s="50">
        <v>0.39</v>
      </c>
    </row>
    <row r="43" spans="5:5" x14ac:dyDescent="0.25">
      <c r="E43" s="50">
        <v>0.4</v>
      </c>
    </row>
    <row r="44" spans="5:5" x14ac:dyDescent="0.25">
      <c r="E44" s="50">
        <v>0.41</v>
      </c>
    </row>
    <row r="45" spans="5:5" x14ac:dyDescent="0.25">
      <c r="E45" s="50">
        <v>0.42</v>
      </c>
    </row>
    <row r="46" spans="5:5" x14ac:dyDescent="0.25">
      <c r="E46" s="50">
        <v>0.43</v>
      </c>
    </row>
    <row r="47" spans="5:5" x14ac:dyDescent="0.25">
      <c r="E47" s="50">
        <v>0.44</v>
      </c>
    </row>
    <row r="48" spans="5:5" x14ac:dyDescent="0.25">
      <c r="E48" s="50">
        <v>0.45</v>
      </c>
    </row>
    <row r="49" spans="5:5" x14ac:dyDescent="0.25">
      <c r="E49" s="50">
        <v>0.46</v>
      </c>
    </row>
    <row r="50" spans="5:5" x14ac:dyDescent="0.25">
      <c r="E50" s="50">
        <v>0.47</v>
      </c>
    </row>
    <row r="51" spans="5:5" x14ac:dyDescent="0.25">
      <c r="E51" s="50">
        <v>0.48</v>
      </c>
    </row>
    <row r="52" spans="5:5" x14ac:dyDescent="0.25">
      <c r="E52" s="50">
        <v>0.49</v>
      </c>
    </row>
    <row r="53" spans="5:5" x14ac:dyDescent="0.25">
      <c r="E53" s="50">
        <v>0.5</v>
      </c>
    </row>
    <row r="54" spans="5:5" x14ac:dyDescent="0.25">
      <c r="E54" s="50">
        <f t="shared" ref="E54:E70" si="0">+E53+1%</f>
        <v>0.51</v>
      </c>
    </row>
    <row r="55" spans="5:5" x14ac:dyDescent="0.25">
      <c r="E55" s="50">
        <f t="shared" si="0"/>
        <v>0.52</v>
      </c>
    </row>
    <row r="56" spans="5:5" x14ac:dyDescent="0.25">
      <c r="E56" s="50">
        <f t="shared" si="0"/>
        <v>0.53</v>
      </c>
    </row>
    <row r="57" spans="5:5" x14ac:dyDescent="0.25">
      <c r="E57" s="50">
        <f t="shared" si="0"/>
        <v>0.54</v>
      </c>
    </row>
    <row r="58" spans="5:5" x14ac:dyDescent="0.25">
      <c r="E58" s="50">
        <f t="shared" si="0"/>
        <v>0.55000000000000004</v>
      </c>
    </row>
    <row r="59" spans="5:5" x14ac:dyDescent="0.25">
      <c r="E59" s="50">
        <f t="shared" si="0"/>
        <v>0.56000000000000005</v>
      </c>
    </row>
    <row r="60" spans="5:5" x14ac:dyDescent="0.25">
      <c r="E60" s="50">
        <f t="shared" si="0"/>
        <v>0.57000000000000006</v>
      </c>
    </row>
    <row r="61" spans="5:5" x14ac:dyDescent="0.25">
      <c r="E61" s="50">
        <f t="shared" si="0"/>
        <v>0.58000000000000007</v>
      </c>
    </row>
    <row r="62" spans="5:5" x14ac:dyDescent="0.25">
      <c r="E62" s="50">
        <f t="shared" si="0"/>
        <v>0.59000000000000008</v>
      </c>
    </row>
    <row r="63" spans="5:5" x14ac:dyDescent="0.25">
      <c r="E63" s="50">
        <f t="shared" si="0"/>
        <v>0.60000000000000009</v>
      </c>
    </row>
    <row r="64" spans="5:5" x14ac:dyDescent="0.25">
      <c r="E64" s="50">
        <f t="shared" si="0"/>
        <v>0.6100000000000001</v>
      </c>
    </row>
    <row r="65" spans="5:5" x14ac:dyDescent="0.25">
      <c r="E65" s="50">
        <f>+E64+1%</f>
        <v>0.62000000000000011</v>
      </c>
    </row>
    <row r="66" spans="5:5" x14ac:dyDescent="0.25">
      <c r="E66" s="50">
        <f t="shared" si="0"/>
        <v>0.63000000000000012</v>
      </c>
    </row>
    <row r="67" spans="5:5" x14ac:dyDescent="0.25">
      <c r="E67" s="50">
        <f t="shared" si="0"/>
        <v>0.64000000000000012</v>
      </c>
    </row>
    <row r="68" spans="5:5" x14ac:dyDescent="0.25">
      <c r="E68" s="50">
        <f t="shared" si="0"/>
        <v>0.65000000000000013</v>
      </c>
    </row>
    <row r="69" spans="5:5" x14ac:dyDescent="0.25">
      <c r="E69" s="50">
        <f t="shared" si="0"/>
        <v>0.66000000000000014</v>
      </c>
    </row>
    <row r="70" spans="5:5" x14ac:dyDescent="0.25">
      <c r="E70" s="50">
        <f t="shared" si="0"/>
        <v>0.67000000000000015</v>
      </c>
    </row>
    <row r="71" spans="5:5" x14ac:dyDescent="0.25">
      <c r="E71" s="50">
        <f t="shared" ref="E71:E82" si="1">+E70+1%</f>
        <v>0.68000000000000016</v>
      </c>
    </row>
    <row r="72" spans="5:5" x14ac:dyDescent="0.25">
      <c r="E72" s="50">
        <f t="shared" si="1"/>
        <v>0.69000000000000017</v>
      </c>
    </row>
    <row r="73" spans="5:5" x14ac:dyDescent="0.25">
      <c r="E73" s="50">
        <f t="shared" si="1"/>
        <v>0.70000000000000018</v>
      </c>
    </row>
    <row r="74" spans="5:5" x14ac:dyDescent="0.25">
      <c r="E74" s="50">
        <f t="shared" si="1"/>
        <v>0.71000000000000019</v>
      </c>
    </row>
    <row r="75" spans="5:5" x14ac:dyDescent="0.25">
      <c r="E75" s="50">
        <f t="shared" si="1"/>
        <v>0.7200000000000002</v>
      </c>
    </row>
    <row r="76" spans="5:5" x14ac:dyDescent="0.25">
      <c r="E76" s="50">
        <f t="shared" si="1"/>
        <v>0.7300000000000002</v>
      </c>
    </row>
    <row r="77" spans="5:5" x14ac:dyDescent="0.25">
      <c r="E77" s="50">
        <f t="shared" si="1"/>
        <v>0.74000000000000021</v>
      </c>
    </row>
    <row r="78" spans="5:5" x14ac:dyDescent="0.25">
      <c r="E78" s="50">
        <f t="shared" si="1"/>
        <v>0.75000000000000022</v>
      </c>
    </row>
    <row r="79" spans="5:5" x14ac:dyDescent="0.25">
      <c r="E79" s="50">
        <f t="shared" si="1"/>
        <v>0.76000000000000023</v>
      </c>
    </row>
    <row r="80" spans="5:5" x14ac:dyDescent="0.25">
      <c r="E80" s="50">
        <f t="shared" si="1"/>
        <v>0.77000000000000024</v>
      </c>
    </row>
    <row r="81" spans="5:5" x14ac:dyDescent="0.25">
      <c r="E81" s="50">
        <f t="shared" si="1"/>
        <v>0.78000000000000025</v>
      </c>
    </row>
    <row r="82" spans="5:5" x14ac:dyDescent="0.25">
      <c r="E82" s="50">
        <f t="shared" si="1"/>
        <v>0.79000000000000026</v>
      </c>
    </row>
    <row r="83" spans="5:5" x14ac:dyDescent="0.25">
      <c r="E83" s="50">
        <f>+E82+1%</f>
        <v>0.80000000000000027</v>
      </c>
    </row>
    <row r="84" spans="5:5" x14ac:dyDescent="0.25">
      <c r="E84" s="50">
        <f t="shared" ref="E84:E93" si="2">+E83+1%</f>
        <v>0.81000000000000028</v>
      </c>
    </row>
    <row r="85" spans="5:5" x14ac:dyDescent="0.25">
      <c r="E85" s="50">
        <f t="shared" si="2"/>
        <v>0.82000000000000028</v>
      </c>
    </row>
    <row r="86" spans="5:5" x14ac:dyDescent="0.25">
      <c r="E86" s="50">
        <f t="shared" si="2"/>
        <v>0.83000000000000029</v>
      </c>
    </row>
    <row r="87" spans="5:5" x14ac:dyDescent="0.25">
      <c r="E87" s="50">
        <f t="shared" si="2"/>
        <v>0.8400000000000003</v>
      </c>
    </row>
    <row r="88" spans="5:5" x14ac:dyDescent="0.25">
      <c r="E88" s="50">
        <f t="shared" si="2"/>
        <v>0.85000000000000031</v>
      </c>
    </row>
    <row r="89" spans="5:5" x14ac:dyDescent="0.25">
      <c r="E89" s="50">
        <f t="shared" si="2"/>
        <v>0.86000000000000032</v>
      </c>
    </row>
    <row r="90" spans="5:5" x14ac:dyDescent="0.25">
      <c r="E90" s="50">
        <f t="shared" si="2"/>
        <v>0.87000000000000033</v>
      </c>
    </row>
    <row r="91" spans="5:5" x14ac:dyDescent="0.25">
      <c r="E91" s="50">
        <f t="shared" si="2"/>
        <v>0.88000000000000034</v>
      </c>
    </row>
    <row r="92" spans="5:5" x14ac:dyDescent="0.25">
      <c r="E92" s="50">
        <f t="shared" si="2"/>
        <v>0.89000000000000035</v>
      </c>
    </row>
    <row r="93" spans="5:5" x14ac:dyDescent="0.25">
      <c r="E93" s="50">
        <f t="shared" si="2"/>
        <v>0.90000000000000036</v>
      </c>
    </row>
    <row r="94" spans="5:5" x14ac:dyDescent="0.25">
      <c r="E94" s="50">
        <f t="shared" ref="E94:E103" si="3">+E93+1%</f>
        <v>0.91000000000000036</v>
      </c>
    </row>
    <row r="95" spans="5:5" x14ac:dyDescent="0.25">
      <c r="E95" s="50">
        <f t="shared" si="3"/>
        <v>0.92000000000000037</v>
      </c>
    </row>
    <row r="96" spans="5:5" x14ac:dyDescent="0.25">
      <c r="E96" s="50">
        <f t="shared" si="3"/>
        <v>0.93000000000000038</v>
      </c>
    </row>
    <row r="97" spans="5:5" x14ac:dyDescent="0.25">
      <c r="E97" s="50">
        <f t="shared" si="3"/>
        <v>0.94000000000000039</v>
      </c>
    </row>
    <row r="98" spans="5:5" x14ac:dyDescent="0.25">
      <c r="E98" s="50">
        <f t="shared" si="3"/>
        <v>0.9500000000000004</v>
      </c>
    </row>
    <row r="99" spans="5:5" x14ac:dyDescent="0.25">
      <c r="E99" s="50">
        <f t="shared" si="3"/>
        <v>0.96000000000000041</v>
      </c>
    </row>
    <row r="100" spans="5:5" x14ac:dyDescent="0.25">
      <c r="E100" s="50">
        <f t="shared" si="3"/>
        <v>0.97000000000000042</v>
      </c>
    </row>
    <row r="101" spans="5:5" x14ac:dyDescent="0.25">
      <c r="E101" s="50">
        <f t="shared" si="3"/>
        <v>0.98000000000000043</v>
      </c>
    </row>
    <row r="102" spans="5:5" x14ac:dyDescent="0.25">
      <c r="E102" s="50">
        <f t="shared" si="3"/>
        <v>0.99000000000000044</v>
      </c>
    </row>
    <row r="103" spans="5:5" x14ac:dyDescent="0.25">
      <c r="E103" s="5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9268FAEF-E3E1-4474-BF78-431367D11506}">
  <ds:schemaRefs>
    <ds:schemaRef ds:uri="http://schemas.microsoft.com/office/infopath/2007/PartnerControls"/>
    <ds:schemaRef ds:uri="http://purl.org/dc/dcmitype/"/>
    <ds:schemaRef ds:uri="http://purl.org/dc/elements/1.1/"/>
    <ds:schemaRef ds:uri="http://schemas.openxmlformats.org/package/2006/metadata/core-properties"/>
    <ds:schemaRef ds:uri="http://schemas.microsoft.com/office/2006/documentManagement/types"/>
    <ds:schemaRef ds:uri="http://schemas.microsoft.com/office/2006/metadata/properties"/>
    <ds:schemaRef ds:uri="http://purl.org/dc/terms/"/>
    <ds:schemaRef ds:uri="632c1e4e-69c6-4d1f-81a1-009441d464e5"/>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JUSTIFICACION DE PRECIOS BAJOS</vt:lpstr>
      <vt:lpstr>CONTROL CAMBIOS</vt:lpstr>
      <vt:lpstr>Hoja Aux</vt:lpstr>
      <vt:lpstr>'CONTROL CAMBIOS'!Área_de_impresión</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Janith Fernanda Lozano Cifuentes</cp:lastModifiedBy>
  <cp:revision/>
  <cp:lastPrinted>2025-02-17T21:41:42Z</cp:lastPrinted>
  <dcterms:created xsi:type="dcterms:W3CDTF">2022-01-21T16:30:23Z</dcterms:created>
  <dcterms:modified xsi:type="dcterms:W3CDTF">2025-07-25T21:53:25Z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