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5/PROCESOS 2025/DIRECTA/F-CD-224/3 DOCUMENTOS DE PUBLICACIÓN CONTRATACIÓN DIRECTA/"/>
    </mc:Choice>
  </mc:AlternateContent>
  <xr:revisionPtr revIDLastSave="305" documentId="8_{88F7F60D-717E-4005-80C9-8DC643AD14B7}" xr6:coauthVersionLast="47" xr6:coauthVersionMax="47" xr10:uidLastSave="{F3EF574D-8353-41D2-91E8-A22747C3190C}"/>
  <bookViews>
    <workbookView xWindow="28680" yWindow="-120" windowWidth="29040" windowHeight="15720" tabRatio="833"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CAMBIOS'!$A$1:$K$30</definedName>
    <definedName name="_xlnm.Print_Area" localSheetId="0">'JUSTIFICACION DE PRECIOS BAJOS'!$A$1:$N$88</definedName>
    <definedName name="_xlnm.Print_Area" localSheetId="1">'PRECIOS BAJOS TRACTO SUCESIVO'!$A$1:$Z$88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 r="G31" i="7"/>
  <c r="I31" i="7"/>
  <c r="K31" i="7"/>
  <c r="M31" i="7"/>
  <c r="O31" i="7"/>
  <c r="Q31" i="7"/>
  <c r="R31" i="7"/>
  <c r="F32" i="7"/>
  <c r="G32" i="7"/>
  <c r="I32" i="7"/>
  <c r="K32" i="7"/>
  <c r="M32" i="7"/>
  <c r="O32" i="7"/>
  <c r="Q32" i="7"/>
  <c r="R32" i="7"/>
  <c r="F33" i="7"/>
  <c r="G33" i="7"/>
  <c r="I33" i="7"/>
  <c r="K33" i="7"/>
  <c r="M33" i="7"/>
  <c r="O33" i="7"/>
  <c r="Q33" i="7"/>
  <c r="R33" i="7"/>
  <c r="F34" i="7"/>
  <c r="G34" i="7"/>
  <c r="I34" i="7"/>
  <c r="K34" i="7"/>
  <c r="M34" i="7"/>
  <c r="O34" i="7"/>
  <c r="Q34" i="7"/>
  <c r="R34" i="7"/>
  <c r="F35" i="7"/>
  <c r="G35" i="7"/>
  <c r="I35" i="7"/>
  <c r="K35" i="7"/>
  <c r="M35" i="7"/>
  <c r="O35" i="7"/>
  <c r="Q35" i="7"/>
  <c r="R35" i="7"/>
  <c r="F36" i="7"/>
  <c r="G36" i="7"/>
  <c r="I36" i="7"/>
  <c r="K36" i="7"/>
  <c r="M36" i="7"/>
  <c r="O36" i="7"/>
  <c r="Q36" i="7"/>
  <c r="R36" i="7"/>
  <c r="F37" i="7"/>
  <c r="G37" i="7"/>
  <c r="I37" i="7"/>
  <c r="K37" i="7"/>
  <c r="M37" i="7"/>
  <c r="O37" i="7"/>
  <c r="Q37" i="7"/>
  <c r="R37" i="7"/>
  <c r="F38" i="7"/>
  <c r="G38" i="7"/>
  <c r="I38" i="7"/>
  <c r="K38" i="7"/>
  <c r="M38" i="7"/>
  <c r="O38" i="7"/>
  <c r="Q38" i="7"/>
  <c r="R38" i="7"/>
  <c r="F39" i="7"/>
  <c r="G39" i="7"/>
  <c r="I39" i="7"/>
  <c r="K39" i="7"/>
  <c r="M39" i="7"/>
  <c r="O39" i="7"/>
  <c r="Q39" i="7"/>
  <c r="R39" i="7"/>
  <c r="F40" i="7"/>
  <c r="G40" i="7"/>
  <c r="I40" i="7"/>
  <c r="K40" i="7"/>
  <c r="M40" i="7"/>
  <c r="O40" i="7"/>
  <c r="Q40" i="7"/>
  <c r="R40" i="7"/>
  <c r="F41" i="7"/>
  <c r="G41" i="7"/>
  <c r="I41" i="7"/>
  <c r="K41" i="7"/>
  <c r="M41" i="7"/>
  <c r="O41" i="7"/>
  <c r="Q41" i="7"/>
  <c r="R41" i="7"/>
  <c r="F42" i="7"/>
  <c r="G42" i="7"/>
  <c r="I42" i="7"/>
  <c r="K42" i="7"/>
  <c r="M42" i="7"/>
  <c r="O42" i="7"/>
  <c r="Q42" i="7"/>
  <c r="R42" i="7"/>
  <c r="F43" i="7"/>
  <c r="G43" i="7"/>
  <c r="I43" i="7"/>
  <c r="K43" i="7"/>
  <c r="M43" i="7"/>
  <c r="O43" i="7"/>
  <c r="Q43" i="7"/>
  <c r="R43" i="7"/>
  <c r="F44" i="7"/>
  <c r="G44" i="7"/>
  <c r="I44" i="7"/>
  <c r="K44" i="7"/>
  <c r="M44" i="7"/>
  <c r="O44" i="7"/>
  <c r="Q44" i="7"/>
  <c r="R44" i="7"/>
  <c r="F45" i="7"/>
  <c r="G45" i="7"/>
  <c r="I45" i="7"/>
  <c r="K45" i="7"/>
  <c r="M45" i="7"/>
  <c r="O45" i="7"/>
  <c r="Q45" i="7"/>
  <c r="R45" i="7"/>
  <c r="F46" i="7"/>
  <c r="G46" i="7"/>
  <c r="I46" i="7"/>
  <c r="K46" i="7"/>
  <c r="M46" i="7"/>
  <c r="O46" i="7"/>
  <c r="Q46" i="7"/>
  <c r="R46" i="7"/>
  <c r="F47" i="7"/>
  <c r="G47" i="7"/>
  <c r="I47" i="7"/>
  <c r="K47" i="7"/>
  <c r="M47" i="7"/>
  <c r="O47" i="7"/>
  <c r="Q47" i="7"/>
  <c r="R47" i="7"/>
  <c r="F48" i="7"/>
  <c r="G48" i="7"/>
  <c r="I48" i="7"/>
  <c r="K48" i="7"/>
  <c r="M48" i="7"/>
  <c r="O48" i="7"/>
  <c r="Q48" i="7"/>
  <c r="R48" i="7"/>
  <c r="F49" i="7"/>
  <c r="G49" i="7"/>
  <c r="I49" i="7"/>
  <c r="K49" i="7"/>
  <c r="M49" i="7"/>
  <c r="O49" i="7"/>
  <c r="Q49" i="7"/>
  <c r="R49" i="7"/>
  <c r="F50" i="7"/>
  <c r="G50" i="7"/>
  <c r="I50" i="7"/>
  <c r="K50" i="7"/>
  <c r="M50" i="7"/>
  <c r="O50" i="7"/>
  <c r="Q50" i="7"/>
  <c r="R50" i="7"/>
  <c r="F51" i="7"/>
  <c r="G51" i="7"/>
  <c r="I51" i="7"/>
  <c r="K51" i="7"/>
  <c r="M51" i="7"/>
  <c r="O51" i="7"/>
  <c r="Q51" i="7"/>
  <c r="R51" i="7"/>
  <c r="F52" i="7"/>
  <c r="G52" i="7"/>
  <c r="I52" i="7" s="1"/>
  <c r="K52" i="7"/>
  <c r="M52" i="7"/>
  <c r="O52" i="7"/>
  <c r="Q52" i="7"/>
  <c r="R52" i="7"/>
  <c r="F53" i="7"/>
  <c r="G53" i="7"/>
  <c r="I53" i="7"/>
  <c r="K53" i="7"/>
  <c r="M53" i="7"/>
  <c r="O53" i="7"/>
  <c r="Q53" i="7"/>
  <c r="R53" i="7"/>
  <c r="F54" i="7"/>
  <c r="G54" i="7"/>
  <c r="I54" i="7"/>
  <c r="K54" i="7"/>
  <c r="M54" i="7"/>
  <c r="O54" i="7"/>
  <c r="Q54" i="7"/>
  <c r="R54" i="7"/>
  <c r="F55" i="7"/>
  <c r="G55" i="7"/>
  <c r="I55" i="7"/>
  <c r="K55" i="7"/>
  <c r="M55" i="7"/>
  <c r="O55" i="7"/>
  <c r="Q55" i="7"/>
  <c r="R55" i="7"/>
  <c r="F56" i="7"/>
  <c r="G56" i="7"/>
  <c r="I56" i="7"/>
  <c r="K56" i="7"/>
  <c r="M56" i="7"/>
  <c r="O56" i="7"/>
  <c r="Q56" i="7"/>
  <c r="R56" i="7"/>
  <c r="F57" i="7"/>
  <c r="G57" i="7"/>
  <c r="I57" i="7"/>
  <c r="K57" i="7"/>
  <c r="M57" i="7"/>
  <c r="O57" i="7"/>
  <c r="Q57" i="7"/>
  <c r="R57" i="7"/>
  <c r="F58" i="7"/>
  <c r="G58" i="7"/>
  <c r="I58" i="7" s="1"/>
  <c r="K58" i="7"/>
  <c r="M58" i="7"/>
  <c r="O58" i="7"/>
  <c r="Q58" i="7"/>
  <c r="R58" i="7"/>
  <c r="F59" i="7"/>
  <c r="G59" i="7"/>
  <c r="I59" i="7"/>
  <c r="K59" i="7"/>
  <c r="M59" i="7"/>
  <c r="O59" i="7"/>
  <c r="Q59" i="7"/>
  <c r="R59" i="7"/>
  <c r="F60" i="7"/>
  <c r="G60" i="7"/>
  <c r="I60" i="7"/>
  <c r="K60" i="7"/>
  <c r="M60" i="7"/>
  <c r="O60" i="7"/>
  <c r="Q60" i="7"/>
  <c r="R60" i="7"/>
  <c r="F61" i="7"/>
  <c r="G61" i="7"/>
  <c r="I61" i="7" s="1"/>
  <c r="K61" i="7"/>
  <c r="M61" i="7"/>
  <c r="O61" i="7"/>
  <c r="Q61" i="7"/>
  <c r="R61" i="7"/>
  <c r="F62" i="7"/>
  <c r="G62" i="7"/>
  <c r="I62" i="7" s="1"/>
  <c r="K62" i="7"/>
  <c r="M62" i="7"/>
  <c r="O62" i="7"/>
  <c r="Q62" i="7"/>
  <c r="R62" i="7"/>
  <c r="F63" i="7"/>
  <c r="G63" i="7"/>
  <c r="I63" i="7"/>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c r="K68" i="7"/>
  <c r="M68" i="7"/>
  <c r="O68" i="7"/>
  <c r="Q68" i="7"/>
  <c r="R68" i="7"/>
  <c r="F69" i="7"/>
  <c r="G69" i="7"/>
  <c r="I69" i="7" s="1"/>
  <c r="K69" i="7"/>
  <c r="M69" i="7"/>
  <c r="O69" i="7"/>
  <c r="Q69" i="7"/>
  <c r="R69" i="7"/>
  <c r="F70" i="7"/>
  <c r="G70" i="7"/>
  <c r="I70" i="7" s="1"/>
  <c r="K70" i="7"/>
  <c r="M70" i="7"/>
  <c r="O70" i="7"/>
  <c r="Q70" i="7"/>
  <c r="R70" i="7"/>
  <c r="F71" i="7"/>
  <c r="G71" i="7"/>
  <c r="I71" i="7"/>
  <c r="K71" i="7"/>
  <c r="M71" i="7"/>
  <c r="O71" i="7"/>
  <c r="Q71" i="7"/>
  <c r="R71"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G25" i="7"/>
  <c r="G26" i="7"/>
  <c r="G27" i="7"/>
  <c r="I27" i="7" s="1"/>
  <c r="G28" i="7"/>
  <c r="I28" i="7" s="1"/>
  <c r="G29" i="7"/>
  <c r="I29" i="7" s="1"/>
  <c r="G30" i="7"/>
  <c r="I30" i="7" s="1"/>
  <c r="G22" i="7"/>
  <c r="I24" i="7"/>
  <c r="I25" i="7"/>
  <c r="I26" i="7"/>
  <c r="I24" i="5"/>
  <c r="F23" i="7"/>
  <c r="F24" i="7"/>
  <c r="F25" i="7"/>
  <c r="F26" i="7"/>
  <c r="F27" i="7"/>
  <c r="F28" i="7"/>
  <c r="F29" i="7"/>
  <c r="F30"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<sst xmlns="http://schemas.openxmlformats.org/spreadsheetml/2006/main" count="164" uniqueCount="113">
  <si>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</si>
  <si>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</si>
  <si>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</si>
  <si>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</si>
  <si>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</si>
  <si>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</si>
  <si>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</si>
  <si>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</si>
  <si>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</si>
  <si>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</si>
  <si>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</si>
  <si>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</si>
  <si>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</si>
  <si>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</si>
  <si>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</si>
  <si>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</si>
  <si>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</si>
  <si>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</si>
  <si>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</si>
  <si>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</si>
  <si>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</si>
  <si>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</si>
  <si>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</si>
  <si>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</si>
  <si>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</si>
  <si>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</si>
  <si>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</si>
  <si>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</si>
  <si>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</si>
  <si>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</si>
  <si>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</si>
  <si>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</si>
  <si>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</si>
  <si>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</si>
  <si>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</si>
  <si>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</si>
  <si>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</si>
  <si>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</si>
  <si>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</si>
  <si>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</si>
  <si>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</si>
  <si>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</si>
  <si>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</si>
  <si>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</si>
  <si>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</si>
  <si>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</si>
  <si>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</si>
  <si>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</si>
  <si>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</si>
  <si>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</si>
  <si>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</si>
  <si>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</si>
  <si>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</si>
  <si>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</si>
  <si>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</si>
  <si>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</si>
  <si>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</si>
  <si>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</si>
  <si>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</si>
  <si>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</si>
  <si>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</si>
  <si>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</si>
  <si>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</si>
  <si>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</si>
  <si>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</si>
  <si>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</si>
  <si>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</si>
  <si>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</si>
  <si>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</si>
  <si>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</si>
  <si>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</si>
  <si>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</si>
  <si>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</si>
  <si>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</si>
  <si>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</si>
  <si>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</si>
  <si>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</si>
  <si>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</si>
  <si>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</si>
  <si>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</si>
  <si>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</si>
  <si>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</si>
  <si>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</si>
  <si>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</si>
  <si>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</si>
  <si>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</si>
  <si>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</si>
  <si>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</si>
  <si>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</si>
  <si>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</si>
  <si>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</si>
  <si>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</si>
  <si>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</si>
  <si>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</si>
  <si>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</si>
  <si>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</si>
  <si>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</si>
  <si>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</si>
  <si>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</si>
  <si>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</si>
  <si>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</si>
  <si>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VERSIÓN: 6</t>
  </si>
  <si>
    <t>OBJETO</t>
  </si>
  <si>
    <t>PROCESO NO.</t>
  </si>
  <si>
    <t>XXXX</t>
  </si>
  <si>
    <t>XXXXXXXXXXXXXXXXXXXXXXXXXXXXXXXXXXXXX</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</si>
  <si>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</si>
  <si>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</si>
  <si>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</si>
  <si>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2 de 2</t>
  </si>
  <si>
    <t>PÁGINA: 1 de 2</t>
  </si>
  <si>
    <t>F-CD-224</t>
  </si>
  <si>
    <t>CONTRATAR EL SERVICIO DE BIBLIOTECA DIGITAL ONLINE ESPECIALIZADA PARA EL PROGRAMA DE ENFERMERÍA QUE OFERTA LA UNIVERSIDAD DE CUNDINAMARCA EN LA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</si>
</sst>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9">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12">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44" fontId="31" fillId="4" borderId="6" xfId="5" applyFont="1" applyFill="1" applyBorder="1" applyAlignment="1" applyProtection="1">
      <alignment horizontal="center" vertical="center"/>
      <protection locked="0"/>
    </xf>
    <xf numFmtId="44" fontId="18"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7" fillId="2" borderId="0" xfId="0" applyFont="1" applyFill="1" applyAlignment="1" applyProtection="1">
      <alignment vertical="center" wrapText="1"/>
      <protection hidden="1"/>
    </xf>
    <xf numFmtId="166" fontId="31"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31"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6" xfId="0" applyFont="1" applyFill="1" applyBorder="1" applyAlignment="1" applyProtection="1">
      <alignment horizontal="center" vertical="center"/>
      <protection hidden="1"/>
    </xf>
    <xf numFmtId="0" fontId="14" fillId="3" borderId="27" xfId="0" applyFont="1" applyFill="1" applyBorder="1" applyAlignment="1" applyProtection="1">
      <alignment horizontal="center" vertical="center"/>
      <protection hidden="1"/>
    </xf>
    <xf numFmtId="0" fontId="14" fillId="3" borderId="28"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31" fillId="0" borderId="26" xfId="0" applyFont="1" applyBorder="1" applyAlignment="1" applyProtection="1">
      <alignment horizontal="center" vertical="center" wrapText="1"/>
      <protection locked="0"/>
    </xf>
    <xf numFmtId="0" fontId="31" fillId="0" borderId="27" xfId="0" applyFont="1" applyBorder="1" applyAlignment="1" applyProtection="1">
      <alignment horizontal="center" vertical="center" wrapText="1"/>
      <protection locked="0"/>
    </xf>
    <xf numFmtId="0" fontId="31" fillId="0" borderId="28" xfId="0" applyFont="1" applyBorder="1" applyAlignment="1" applyProtection="1">
      <alignment horizontal="center" vertical="center" wrapText="1"/>
      <protection locked="0"/>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31" fillId="4" borderId="4" xfId="0" applyNumberFormat="1" applyFont="1" applyFill="1" applyBorder="1" applyAlignment="1" applyProtection="1">
      <alignment horizontal="center" vertical="center" wrapText="1"/>
      <protection locked="0"/>
    </xf>
    <xf numFmtId="166" fontId="31"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30" fillId="3" borderId="3"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locked="0"/>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16" zoomScaleNormal="80" zoomScaleSheetLayoutView="100" workbookViewId="0">
      <selection activeCell="F22" sqref="F22"/>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103"/>
      <c r="C2" s="114" t="s">
        <v>0</v>
      </c>
      <c r="D2" s="115"/>
      <c r="E2" s="115"/>
      <c r="F2" s="115"/>
      <c r="G2" s="115"/>
      <c r="H2" s="115"/>
      <c r="I2" s="115"/>
      <c r="J2" s="115"/>
      <c r="K2" s="116"/>
      <c r="L2" s="112" t="s">
        <v>108</v>
      </c>
      <c r="M2" s="112"/>
      <c r="N2" s="17"/>
    </row>
    <row r="3" spans="1:15" ht="15.75" customHeight="1" x14ac:dyDescent="0.25">
      <c r="B3" s="103"/>
      <c r="C3" s="114" t="s">
        <v>1</v>
      </c>
      <c r="D3" s="115"/>
      <c r="E3" s="115"/>
      <c r="F3" s="115"/>
      <c r="G3" s="115"/>
      <c r="H3" s="115"/>
      <c r="I3" s="115"/>
      <c r="J3" s="115"/>
      <c r="K3" s="116"/>
      <c r="L3" s="112" t="s">
        <v>101</v>
      </c>
      <c r="M3" s="112"/>
      <c r="N3" s="17"/>
    </row>
    <row r="4" spans="1:15" ht="16.5" customHeight="1" x14ac:dyDescent="0.25">
      <c r="B4" s="103"/>
      <c r="C4" s="117" t="s">
        <v>2</v>
      </c>
      <c r="D4" s="118"/>
      <c r="E4" s="118"/>
      <c r="F4" s="118"/>
      <c r="G4" s="118"/>
      <c r="H4" s="118"/>
      <c r="I4" s="118"/>
      <c r="J4" s="118"/>
      <c r="K4" s="119"/>
      <c r="L4" s="112" t="s">
        <v>107</v>
      </c>
      <c r="M4" s="112"/>
      <c r="N4" s="17"/>
    </row>
    <row r="5" spans="1:15" ht="15" x14ac:dyDescent="0.25">
      <c r="B5" s="103"/>
      <c r="C5" s="120"/>
      <c r="D5" s="121"/>
      <c r="E5" s="121"/>
      <c r="F5" s="121"/>
      <c r="G5" s="121"/>
      <c r="H5" s="121"/>
      <c r="I5" s="121"/>
      <c r="J5" s="121"/>
      <c r="K5" s="122"/>
      <c r="L5" s="113" t="s">
        <v>110</v>
      </c>
      <c r="M5" s="113"/>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105" t="s">
        <v>3</v>
      </c>
      <c r="C7" s="105"/>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106" t="s">
        <v>4</v>
      </c>
      <c r="C9" s="107"/>
      <c r="D9" s="83"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26" t="s">
        <v>103</v>
      </c>
      <c r="C11" s="127"/>
      <c r="D11" s="132" t="s">
        <v>111</v>
      </c>
      <c r="E11" s="81"/>
      <c r="F11" s="123" t="s">
        <v>102</v>
      </c>
      <c r="G11" s="203" t="s">
        <v>112</v>
      </c>
      <c r="H11" s="204"/>
      <c r="I11" s="204"/>
      <c r="J11" s="204"/>
      <c r="K11" s="204"/>
      <c r="L11" s="204"/>
      <c r="M11" s="205"/>
      <c r="N11" s="23"/>
    </row>
    <row r="12" spans="1:15" ht="15" x14ac:dyDescent="0.25">
      <c r="B12" s="128"/>
      <c r="C12" s="129"/>
      <c r="D12" s="133"/>
      <c r="E12" s="81"/>
      <c r="F12" s="124"/>
      <c r="G12" s="206"/>
      <c r="H12" s="207"/>
      <c r="I12" s="207"/>
      <c r="J12" s="207"/>
      <c r="K12" s="207"/>
      <c r="L12" s="207"/>
      <c r="M12" s="208"/>
      <c r="N12" s="23"/>
    </row>
    <row r="13" spans="1:15" ht="15.75" thickBot="1" x14ac:dyDescent="0.3">
      <c r="B13" s="130"/>
      <c r="C13" s="131"/>
      <c r="D13" s="134"/>
      <c r="E13" s="81"/>
      <c r="F13" s="125"/>
      <c r="G13" s="209"/>
      <c r="H13" s="210"/>
      <c r="I13" s="210"/>
      <c r="J13" s="210"/>
      <c r="K13" s="210"/>
      <c r="L13" s="210"/>
      <c r="M13" s="211"/>
      <c r="N13" s="23"/>
    </row>
    <row r="14" spans="1:15" ht="15" x14ac:dyDescent="0.25">
      <c r="B14" s="24"/>
      <c r="C14" s="24"/>
      <c r="D14" s="24"/>
      <c r="E14" s="24"/>
      <c r="F14" s="24"/>
      <c r="G14" s="24"/>
      <c r="H14" s="24"/>
      <c r="I14" s="24"/>
      <c r="J14" s="24"/>
      <c r="K14" s="24"/>
      <c r="L14" s="24"/>
      <c r="M14" s="24"/>
      <c r="N14" s="24"/>
    </row>
    <row r="15" spans="1:15" ht="22.5" customHeight="1" x14ac:dyDescent="0.25">
      <c r="B15" s="88" t="s">
        <v>6</v>
      </c>
      <c r="C15" s="88"/>
      <c r="D15" s="88"/>
      <c r="E15" s="88"/>
      <c r="F15" s="88"/>
      <c r="G15" s="88"/>
      <c r="H15" s="88"/>
      <c r="I15" s="88"/>
      <c r="J15" s="88"/>
      <c r="K15" s="88"/>
      <c r="L15" s="88"/>
      <c r="M15" s="88"/>
      <c r="N15" s="24"/>
    </row>
    <row r="16" spans="1:15" s="14" customFormat="1" ht="246.75" customHeight="1" x14ac:dyDescent="0.25">
      <c r="A16" s="16"/>
      <c r="B16" s="111" t="s">
        <v>90</v>
      </c>
      <c r="C16" s="111"/>
      <c r="D16" s="111"/>
      <c r="E16" s="111"/>
      <c r="F16" s="111"/>
      <c r="G16" s="111"/>
      <c r="H16" s="111"/>
      <c r="I16" s="111"/>
      <c r="J16" s="111"/>
      <c r="K16" s="111"/>
      <c r="L16" s="111"/>
      <c r="M16" s="111"/>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88" t="s">
        <v>64</v>
      </c>
      <c r="C18" s="88"/>
      <c r="D18" s="88"/>
      <c r="E18" s="88"/>
      <c r="F18" s="88"/>
      <c r="G18" s="88"/>
      <c r="H18" s="88"/>
      <c r="I18" s="88"/>
      <c r="J18" s="88"/>
      <c r="K18" s="88"/>
      <c r="L18" s="88"/>
      <c r="M18" s="88"/>
      <c r="N18" s="27"/>
      <c r="O18" s="28"/>
    </row>
    <row r="19" spans="1:15" s="14" customFormat="1" ht="148.5" customHeight="1" x14ac:dyDescent="0.25">
      <c r="A19" s="16"/>
      <c r="B19" s="111" t="s">
        <v>85</v>
      </c>
      <c r="C19" s="111"/>
      <c r="D19" s="111"/>
      <c r="E19" s="111"/>
      <c r="F19" s="111"/>
      <c r="G19" s="111"/>
      <c r="H19" s="111"/>
      <c r="I19" s="111"/>
      <c r="J19" s="111"/>
      <c r="K19" s="111"/>
      <c r="L19" s="111"/>
      <c r="M19" s="111"/>
      <c r="N19" s="25"/>
    </row>
    <row r="20" spans="1:15" ht="15" x14ac:dyDescent="0.25">
      <c r="B20" s="24"/>
      <c r="C20" s="24"/>
      <c r="D20" s="24"/>
      <c r="E20" s="24"/>
      <c r="F20" s="24"/>
      <c r="G20" s="24"/>
      <c r="H20" s="24"/>
      <c r="I20" s="24"/>
      <c r="J20" s="24"/>
      <c r="K20" s="24"/>
      <c r="L20" s="24"/>
      <c r="M20" s="24"/>
      <c r="N20" s="24"/>
    </row>
    <row r="21" spans="1:15" ht="15" x14ac:dyDescent="0.25">
      <c r="B21" s="29" t="s">
        <v>82</v>
      </c>
    </row>
    <row r="22" spans="1:15" ht="44.25" customHeight="1" x14ac:dyDescent="0.25">
      <c r="B22" s="94" t="s">
        <v>7</v>
      </c>
      <c r="C22" s="109" t="s">
        <v>8</v>
      </c>
      <c r="D22" s="110"/>
      <c r="E22" s="44">
        <v>110000000</v>
      </c>
      <c r="G22" s="88" t="s">
        <v>84</v>
      </c>
      <c r="H22" s="88"/>
      <c r="I22" s="88"/>
      <c r="J22" s="88"/>
      <c r="K22" s="88"/>
      <c r="L22" s="88"/>
      <c r="M22" s="88"/>
    </row>
    <row r="23" spans="1:15" ht="41.25" customHeight="1" x14ac:dyDescent="0.25">
      <c r="B23" s="108"/>
      <c r="C23" s="109" t="s">
        <v>9</v>
      </c>
      <c r="D23" s="110"/>
      <c r="E23" s="31">
        <v>0.8</v>
      </c>
      <c r="G23" s="88" t="s">
        <v>98</v>
      </c>
      <c r="H23" s="88"/>
      <c r="I23" s="88" t="s">
        <v>99</v>
      </c>
      <c r="J23" s="88"/>
      <c r="K23" s="88" t="s">
        <v>10</v>
      </c>
      <c r="L23" s="88"/>
      <c r="M23" s="88"/>
      <c r="N23" s="16"/>
      <c r="O23" s="16"/>
    </row>
    <row r="24" spans="1:15" ht="36" customHeight="1" x14ac:dyDescent="0.25">
      <c r="B24" s="96"/>
      <c r="C24" s="109" t="s">
        <v>11</v>
      </c>
      <c r="D24" s="110"/>
      <c r="E24" s="45">
        <f>+ROUND(E22*E23,0)</f>
        <v>88000000</v>
      </c>
      <c r="G24" s="104">
        <v>0</v>
      </c>
      <c r="H24" s="104"/>
      <c r="I24" s="101">
        <f>+IFERROR((G24/E22)-1,"-")</f>
        <v>-1</v>
      </c>
      <c r="J24" s="101"/>
      <c r="K24" s="91" t="str">
        <f>IF(E$24&gt;G24,"OFERTA CON PRECIO ARTIFICIALMENTE BAJO","VALOR MÍNIMO ACEPTABLE")</f>
        <v>OFERTA CON PRECIO ARTIFICIALMENTE BAJO</v>
      </c>
      <c r="L24" s="91"/>
      <c r="M24" s="91"/>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86</v>
      </c>
      <c r="F27" s="16"/>
      <c r="G27" s="16"/>
      <c r="H27" s="16"/>
      <c r="I27" s="16"/>
      <c r="J27" s="16"/>
      <c r="K27" s="16"/>
      <c r="L27" s="16"/>
      <c r="M27" s="16"/>
      <c r="N27" s="16"/>
      <c r="O27" s="16"/>
    </row>
    <row r="28" spans="1:15" ht="44.25" customHeight="1" x14ac:dyDescent="0.25">
      <c r="B28" s="94" t="s">
        <v>12</v>
      </c>
      <c r="C28" s="109" t="s">
        <v>8</v>
      </c>
      <c r="D28" s="110"/>
      <c r="E28" s="30">
        <f>+E22</f>
        <v>110000000</v>
      </c>
      <c r="F28" s="16"/>
      <c r="G28" s="88" t="s">
        <v>83</v>
      </c>
      <c r="H28" s="88"/>
      <c r="I28" s="88"/>
      <c r="J28" s="88"/>
      <c r="K28" s="88"/>
      <c r="L28" s="88"/>
      <c r="M28" s="88"/>
      <c r="N28" s="16"/>
      <c r="O28" s="16"/>
    </row>
    <row r="29" spans="1:15" ht="41.25" customHeight="1" x14ac:dyDescent="0.25">
      <c r="B29" s="108"/>
      <c r="C29" s="109" t="s">
        <v>87</v>
      </c>
      <c r="D29" s="110"/>
      <c r="E29" s="31">
        <f>IFERROR(E30/E28,"%")</f>
        <v>0</v>
      </c>
      <c r="F29" s="16"/>
      <c r="G29" s="88" t="s">
        <v>98</v>
      </c>
      <c r="H29" s="88"/>
      <c r="I29" s="88" t="s">
        <v>99</v>
      </c>
      <c r="J29" s="88"/>
      <c r="K29" s="88" t="s">
        <v>10</v>
      </c>
      <c r="L29" s="88"/>
      <c r="M29" s="88"/>
      <c r="N29" s="16"/>
      <c r="O29" s="16"/>
    </row>
    <row r="30" spans="1:15" ht="36" customHeight="1" x14ac:dyDescent="0.25">
      <c r="B30" s="96"/>
      <c r="C30" s="109" t="s">
        <v>88</v>
      </c>
      <c r="D30" s="110"/>
      <c r="E30" s="73">
        <v>0</v>
      </c>
      <c r="G30" s="104">
        <v>0</v>
      </c>
      <c r="H30" s="104"/>
      <c r="I30" s="101">
        <f>+IFERROR((G30/E28)-1,"-")</f>
        <v>-1</v>
      </c>
      <c r="J30" s="101"/>
      <c r="K30" s="91" t="str">
        <f>IF(E$30&gt;G30,"OFERTA CON PRECIO ARTIFICIALMENTE BAJO","VALOR MÍNIMO ACEPTABLE")</f>
        <v>VALOR MÍNIMO ACEPTABLE</v>
      </c>
      <c r="L30" s="91"/>
      <c r="M30" s="91"/>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88" t="s">
        <v>63</v>
      </c>
      <c r="C33" s="88"/>
      <c r="D33" s="88"/>
      <c r="E33" s="88"/>
      <c r="F33" s="88"/>
      <c r="G33" s="88"/>
      <c r="H33" s="88"/>
      <c r="I33" s="88"/>
      <c r="J33" s="88"/>
      <c r="K33" s="88"/>
      <c r="L33" s="88"/>
      <c r="M33" s="88"/>
      <c r="N33" s="27"/>
      <c r="O33" s="28"/>
    </row>
    <row r="34" spans="1:15" s="14" customFormat="1" ht="162" customHeight="1" x14ac:dyDescent="0.25">
      <c r="A34" s="16"/>
      <c r="B34" s="102" t="s">
        <v>95</v>
      </c>
      <c r="C34" s="102"/>
      <c r="D34" s="102"/>
      <c r="E34" s="102"/>
      <c r="F34" s="102"/>
      <c r="G34" s="102"/>
      <c r="H34" s="102"/>
      <c r="I34" s="102"/>
      <c r="J34" s="102"/>
      <c r="K34" s="102"/>
      <c r="L34" s="102"/>
      <c r="M34" s="102"/>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00" t="s">
        <v>13</v>
      </c>
      <c r="C36" s="100"/>
      <c r="D36" s="100"/>
      <c r="E36" s="100"/>
      <c r="F36" s="100"/>
      <c r="G36" s="100"/>
      <c r="H36" s="100"/>
      <c r="I36" s="100"/>
      <c r="J36" s="100"/>
      <c r="K36" s="100"/>
      <c r="L36" s="100"/>
      <c r="M36" s="100"/>
      <c r="N36" s="34"/>
    </row>
    <row r="37" spans="1:15" s="14" customFormat="1" ht="15" x14ac:dyDescent="0.25">
      <c r="A37" s="16"/>
      <c r="B37" s="100"/>
      <c r="C37" s="100"/>
      <c r="D37" s="100"/>
      <c r="E37" s="100"/>
      <c r="F37" s="100"/>
      <c r="G37" s="100"/>
      <c r="H37" s="100"/>
      <c r="I37" s="100"/>
      <c r="J37" s="100"/>
      <c r="K37" s="100"/>
      <c r="L37" s="100"/>
      <c r="M37" s="100"/>
      <c r="N37" s="34"/>
    </row>
    <row r="38" spans="1:15" s="14" customFormat="1" ht="15" x14ac:dyDescent="0.25">
      <c r="A38" s="16"/>
      <c r="B38" s="100"/>
      <c r="C38" s="100"/>
      <c r="D38" s="100"/>
      <c r="E38" s="100"/>
      <c r="F38" s="100"/>
      <c r="G38" s="100"/>
      <c r="H38" s="100"/>
      <c r="I38" s="100"/>
      <c r="J38" s="100"/>
      <c r="K38" s="100"/>
      <c r="L38" s="100"/>
      <c r="M38" s="100"/>
      <c r="N38" s="34"/>
    </row>
    <row r="39" spans="1:15" s="14" customFormat="1" ht="15" x14ac:dyDescent="0.25">
      <c r="A39" s="16"/>
      <c r="B39" s="100"/>
      <c r="C39" s="100"/>
      <c r="D39" s="100"/>
      <c r="E39" s="100"/>
      <c r="F39" s="100"/>
      <c r="G39" s="100"/>
      <c r="H39" s="100"/>
      <c r="I39" s="100"/>
      <c r="J39" s="100"/>
      <c r="K39" s="100"/>
      <c r="L39" s="100"/>
      <c r="M39" s="100"/>
      <c r="N39" s="34"/>
    </row>
    <row r="40" spans="1:15" s="14" customFormat="1" ht="15" x14ac:dyDescent="0.25">
      <c r="A40" s="16"/>
      <c r="B40" s="100"/>
      <c r="C40" s="100"/>
      <c r="D40" s="100"/>
      <c r="E40" s="100"/>
      <c r="F40" s="100"/>
      <c r="G40" s="100"/>
      <c r="H40" s="100"/>
      <c r="I40" s="100"/>
      <c r="J40" s="100"/>
      <c r="K40" s="100"/>
      <c r="L40" s="100"/>
      <c r="M40" s="100"/>
      <c r="N40" s="34"/>
    </row>
    <row r="41" spans="1:15" s="14" customFormat="1" ht="15" x14ac:dyDescent="0.25">
      <c r="A41" s="16"/>
      <c r="B41" s="100"/>
      <c r="C41" s="100"/>
      <c r="D41" s="100"/>
      <c r="E41" s="100"/>
      <c r="F41" s="100"/>
      <c r="G41" s="100"/>
      <c r="H41" s="100"/>
      <c r="I41" s="100"/>
      <c r="J41" s="100"/>
      <c r="K41" s="100"/>
      <c r="L41" s="100"/>
      <c r="M41" s="100"/>
      <c r="N41" s="34"/>
    </row>
    <row r="42" spans="1:15" s="14" customFormat="1" ht="15" x14ac:dyDescent="0.25">
      <c r="A42" s="16"/>
      <c r="B42" s="100"/>
      <c r="C42" s="100"/>
      <c r="D42" s="100"/>
      <c r="E42" s="100"/>
      <c r="F42" s="100"/>
      <c r="G42" s="100"/>
      <c r="H42" s="100"/>
      <c r="I42" s="100"/>
      <c r="J42" s="100"/>
      <c r="K42" s="100"/>
      <c r="L42" s="100"/>
      <c r="M42" s="100"/>
      <c r="N42" s="34"/>
    </row>
    <row r="43" spans="1:15" s="14" customFormat="1" ht="15" x14ac:dyDescent="0.25">
      <c r="A43" s="16"/>
      <c r="B43" s="100"/>
      <c r="C43" s="100"/>
      <c r="D43" s="100"/>
      <c r="E43" s="100"/>
      <c r="F43" s="100"/>
      <c r="G43" s="100"/>
      <c r="H43" s="100"/>
      <c r="I43" s="100"/>
      <c r="J43" s="100"/>
      <c r="K43" s="100"/>
      <c r="L43" s="100"/>
      <c r="M43" s="100"/>
      <c r="N43" s="34"/>
    </row>
    <row r="44" spans="1:15" s="14" customFormat="1" ht="15" x14ac:dyDescent="0.25">
      <c r="A44" s="16"/>
      <c r="B44" s="100"/>
      <c r="C44" s="100"/>
      <c r="D44" s="100"/>
      <c r="E44" s="100"/>
      <c r="F44" s="100"/>
      <c r="G44" s="100"/>
      <c r="H44" s="100"/>
      <c r="I44" s="100"/>
      <c r="J44" s="100"/>
      <c r="K44" s="100"/>
      <c r="L44" s="100"/>
      <c r="M44" s="100"/>
      <c r="N44" s="34"/>
    </row>
    <row r="45" spans="1:15" s="14" customFormat="1" ht="15" x14ac:dyDescent="0.25">
      <c r="A45" s="16"/>
      <c r="B45" s="100"/>
      <c r="C45" s="100"/>
      <c r="D45" s="100"/>
      <c r="E45" s="100"/>
      <c r="F45" s="100"/>
      <c r="G45" s="100"/>
      <c r="H45" s="100"/>
      <c r="I45" s="100"/>
      <c r="J45" s="100"/>
      <c r="K45" s="100"/>
      <c r="L45" s="100"/>
      <c r="M45" s="100"/>
      <c r="N45" s="34"/>
    </row>
    <row r="46" spans="1:15" s="14" customFormat="1" ht="15" x14ac:dyDescent="0.25">
      <c r="A46" s="16"/>
      <c r="B46" s="100"/>
      <c r="C46" s="100"/>
      <c r="D46" s="100"/>
      <c r="E46" s="100"/>
      <c r="F46" s="100"/>
      <c r="G46" s="100"/>
      <c r="H46" s="100"/>
      <c r="I46" s="100"/>
      <c r="J46" s="100"/>
      <c r="K46" s="100"/>
      <c r="L46" s="100"/>
      <c r="M46" s="100"/>
      <c r="N46" s="34"/>
    </row>
    <row r="47" spans="1:15" s="14" customFormat="1" ht="15" x14ac:dyDescent="0.25">
      <c r="A47" s="16"/>
      <c r="B47" s="100"/>
      <c r="C47" s="100"/>
      <c r="D47" s="100"/>
      <c r="E47" s="100"/>
      <c r="F47" s="100"/>
      <c r="G47" s="100"/>
      <c r="H47" s="100"/>
      <c r="I47" s="100"/>
      <c r="J47" s="100"/>
      <c r="K47" s="100"/>
      <c r="L47" s="100"/>
      <c r="M47" s="100"/>
      <c r="N47" s="34"/>
    </row>
    <row r="48" spans="1:15" s="14" customFormat="1" ht="15" x14ac:dyDescent="0.25">
      <c r="A48" s="16"/>
      <c r="B48" s="100"/>
      <c r="C48" s="100"/>
      <c r="D48" s="100"/>
      <c r="E48" s="100"/>
      <c r="F48" s="100"/>
      <c r="G48" s="100"/>
      <c r="H48" s="100"/>
      <c r="I48" s="100"/>
      <c r="J48" s="100"/>
      <c r="K48" s="100"/>
      <c r="L48" s="100"/>
      <c r="M48" s="100"/>
      <c r="N48" s="34"/>
    </row>
    <row r="49" spans="1:14" s="14" customFormat="1" ht="15" x14ac:dyDescent="0.25">
      <c r="A49" s="16"/>
      <c r="B49" s="100"/>
      <c r="C49" s="100"/>
      <c r="D49" s="100"/>
      <c r="E49" s="100"/>
      <c r="F49" s="100"/>
      <c r="G49" s="100"/>
      <c r="H49" s="100"/>
      <c r="I49" s="100"/>
      <c r="J49" s="100"/>
      <c r="K49" s="100"/>
      <c r="L49" s="100"/>
      <c r="M49" s="100"/>
      <c r="N49" s="34"/>
    </row>
    <row r="50" spans="1:14" s="14" customFormat="1" ht="15" x14ac:dyDescent="0.25">
      <c r="A50" s="16"/>
      <c r="B50" s="100"/>
      <c r="C50" s="100"/>
      <c r="D50" s="100"/>
      <c r="E50" s="100"/>
      <c r="F50" s="100"/>
      <c r="G50" s="100"/>
      <c r="H50" s="100"/>
      <c r="I50" s="100"/>
      <c r="J50" s="100"/>
      <c r="K50" s="100"/>
      <c r="L50" s="100"/>
      <c r="M50" s="100"/>
      <c r="N50" s="34"/>
    </row>
    <row r="51" spans="1:14" s="14" customFormat="1" ht="15" x14ac:dyDescent="0.25">
      <c r="A51" s="16"/>
      <c r="B51" s="100"/>
      <c r="C51" s="100"/>
      <c r="D51" s="100"/>
      <c r="E51" s="100"/>
      <c r="F51" s="100"/>
      <c r="G51" s="100"/>
      <c r="H51" s="100"/>
      <c r="I51" s="100"/>
      <c r="J51" s="100"/>
      <c r="K51" s="100"/>
      <c r="L51" s="100"/>
      <c r="M51" s="100"/>
      <c r="N51" s="34"/>
    </row>
    <row r="52" spans="1:14" s="14" customFormat="1" ht="15" x14ac:dyDescent="0.25">
      <c r="A52" s="16"/>
      <c r="B52" s="100"/>
      <c r="C52" s="100"/>
      <c r="D52" s="100"/>
      <c r="E52" s="100"/>
      <c r="F52" s="100"/>
      <c r="G52" s="100"/>
      <c r="H52" s="100"/>
      <c r="I52" s="100"/>
      <c r="J52" s="100"/>
      <c r="K52" s="100"/>
      <c r="L52" s="100"/>
      <c r="M52" s="100"/>
      <c r="N52" s="34"/>
    </row>
    <row r="53" spans="1:14" s="14" customFormat="1" ht="15" x14ac:dyDescent="0.25">
      <c r="A53" s="16"/>
      <c r="B53" s="100"/>
      <c r="C53" s="100"/>
      <c r="D53" s="100"/>
      <c r="E53" s="100"/>
      <c r="F53" s="100"/>
      <c r="G53" s="100"/>
      <c r="H53" s="100"/>
      <c r="I53" s="100"/>
      <c r="J53" s="100"/>
      <c r="K53" s="100"/>
      <c r="L53" s="100"/>
      <c r="M53" s="100"/>
      <c r="N53" s="34"/>
    </row>
    <row r="54" spans="1:14" s="14" customFormat="1" ht="15" x14ac:dyDescent="0.25">
      <c r="A54" s="16"/>
      <c r="B54" s="100"/>
      <c r="C54" s="100"/>
      <c r="D54" s="100"/>
      <c r="E54" s="100"/>
      <c r="F54" s="100"/>
      <c r="G54" s="100"/>
      <c r="H54" s="100"/>
      <c r="I54" s="100"/>
      <c r="J54" s="100"/>
      <c r="K54" s="100"/>
      <c r="L54" s="100"/>
      <c r="M54" s="100"/>
      <c r="N54" s="34"/>
    </row>
    <row r="55" spans="1:14" s="14" customFormat="1" ht="15" x14ac:dyDescent="0.25">
      <c r="A55" s="16"/>
      <c r="B55" s="100"/>
      <c r="C55" s="100"/>
      <c r="D55" s="100"/>
      <c r="E55" s="100"/>
      <c r="F55" s="100"/>
      <c r="G55" s="100"/>
      <c r="H55" s="100"/>
      <c r="I55" s="100"/>
      <c r="J55" s="100"/>
      <c r="K55" s="100"/>
      <c r="L55" s="100"/>
      <c r="M55" s="100"/>
      <c r="N55" s="34"/>
    </row>
    <row r="56" spans="1:14" s="14" customFormat="1" ht="15" x14ac:dyDescent="0.25">
      <c r="A56" s="16"/>
      <c r="B56" s="100"/>
      <c r="C56" s="100"/>
      <c r="D56" s="100"/>
      <c r="E56" s="100"/>
      <c r="F56" s="100"/>
      <c r="G56" s="100"/>
      <c r="H56" s="100"/>
      <c r="I56" s="100"/>
      <c r="J56" s="100"/>
      <c r="K56" s="100"/>
      <c r="L56" s="100"/>
      <c r="M56" s="100"/>
      <c r="N56" s="34"/>
    </row>
    <row r="57" spans="1:14" s="14" customFormat="1" ht="15" x14ac:dyDescent="0.25">
      <c r="A57" s="16"/>
      <c r="B57" s="100"/>
      <c r="C57" s="100"/>
      <c r="D57" s="100"/>
      <c r="E57" s="100"/>
      <c r="F57" s="100"/>
      <c r="G57" s="100"/>
      <c r="H57" s="100"/>
      <c r="I57" s="100"/>
      <c r="J57" s="100"/>
      <c r="K57" s="100"/>
      <c r="L57" s="100"/>
      <c r="M57" s="100"/>
      <c r="N57" s="34"/>
    </row>
    <row r="58" spans="1:14" s="14" customFormat="1" ht="15" x14ac:dyDescent="0.25">
      <c r="A58" s="16"/>
      <c r="B58" s="100"/>
      <c r="C58" s="100"/>
      <c r="D58" s="100"/>
      <c r="E58" s="100"/>
      <c r="F58" s="100"/>
      <c r="G58" s="100"/>
      <c r="H58" s="100"/>
      <c r="I58" s="100"/>
      <c r="J58" s="100"/>
      <c r="K58" s="100"/>
      <c r="L58" s="100"/>
      <c r="M58" s="100"/>
      <c r="N58" s="34"/>
    </row>
    <row r="59" spans="1:14" s="14" customFormat="1" ht="15" x14ac:dyDescent="0.25">
      <c r="A59" s="16"/>
      <c r="B59" s="100"/>
      <c r="C59" s="100"/>
      <c r="D59" s="100"/>
      <c r="E59" s="100"/>
      <c r="F59" s="100"/>
      <c r="G59" s="100"/>
      <c r="H59" s="100"/>
      <c r="I59" s="100"/>
      <c r="J59" s="100"/>
      <c r="K59" s="100"/>
      <c r="L59" s="100"/>
      <c r="M59" s="100"/>
      <c r="N59" s="34"/>
    </row>
    <row r="60" spans="1:14" s="14" customFormat="1" ht="15" x14ac:dyDescent="0.25">
      <c r="A60" s="16"/>
      <c r="B60" s="100"/>
      <c r="C60" s="100"/>
      <c r="D60" s="100"/>
      <c r="E60" s="100"/>
      <c r="F60" s="100"/>
      <c r="G60" s="100"/>
      <c r="H60" s="100"/>
      <c r="I60" s="100"/>
      <c r="J60" s="100"/>
      <c r="K60" s="100"/>
      <c r="L60" s="100"/>
      <c r="M60" s="100"/>
      <c r="N60" s="34"/>
    </row>
    <row r="61" spans="1:14" s="14" customFormat="1" ht="15" x14ac:dyDescent="0.25">
      <c r="A61" s="16"/>
      <c r="B61" s="100"/>
      <c r="C61" s="100"/>
      <c r="D61" s="100"/>
      <c r="E61" s="100"/>
      <c r="F61" s="100"/>
      <c r="G61" s="100"/>
      <c r="H61" s="100"/>
      <c r="I61" s="100"/>
      <c r="J61" s="100"/>
      <c r="K61" s="100"/>
      <c r="L61" s="100"/>
      <c r="M61" s="100"/>
      <c r="N61" s="34"/>
    </row>
    <row r="62" spans="1:14" s="14" customFormat="1" ht="15" x14ac:dyDescent="0.25">
      <c r="A62" s="16"/>
      <c r="B62" s="100"/>
      <c r="C62" s="100"/>
      <c r="D62" s="100"/>
      <c r="E62" s="100"/>
      <c r="F62" s="100"/>
      <c r="G62" s="100"/>
      <c r="H62" s="100"/>
      <c r="I62" s="100"/>
      <c r="J62" s="100"/>
      <c r="K62" s="100"/>
      <c r="L62" s="100"/>
      <c r="M62" s="100"/>
      <c r="N62" s="34"/>
    </row>
    <row r="63" spans="1:14" s="14" customFormat="1" ht="15" x14ac:dyDescent="0.25">
      <c r="A63" s="16"/>
      <c r="B63" s="100"/>
      <c r="C63" s="100"/>
      <c r="D63" s="100"/>
      <c r="E63" s="100"/>
      <c r="F63" s="100"/>
      <c r="G63" s="100"/>
      <c r="H63" s="100"/>
      <c r="I63" s="100"/>
      <c r="J63" s="100"/>
      <c r="K63" s="100"/>
      <c r="L63" s="100"/>
      <c r="M63" s="100"/>
      <c r="N63" s="34"/>
    </row>
    <row r="64" spans="1:14" s="14" customFormat="1" ht="15" x14ac:dyDescent="0.25">
      <c r="A64" s="16"/>
      <c r="B64" s="100"/>
      <c r="C64" s="100"/>
      <c r="D64" s="100"/>
      <c r="E64" s="100"/>
      <c r="F64" s="100"/>
      <c r="G64" s="100"/>
      <c r="H64" s="100"/>
      <c r="I64" s="100"/>
      <c r="J64" s="100"/>
      <c r="K64" s="100"/>
      <c r="L64" s="100"/>
      <c r="M64" s="100"/>
      <c r="N64" s="34"/>
    </row>
    <row r="65" spans="1:15" s="14" customFormat="1" ht="15" x14ac:dyDescent="0.25">
      <c r="A65" s="16"/>
      <c r="B65" s="100"/>
      <c r="C65" s="100"/>
      <c r="D65" s="100"/>
      <c r="E65" s="100"/>
      <c r="F65" s="100"/>
      <c r="G65" s="100"/>
      <c r="H65" s="100"/>
      <c r="I65" s="100"/>
      <c r="J65" s="100"/>
      <c r="K65" s="100"/>
      <c r="L65" s="100"/>
      <c r="M65" s="100"/>
      <c r="N65" s="34"/>
    </row>
    <row r="66" spans="1:15" s="14" customFormat="1" ht="15" x14ac:dyDescent="0.25">
      <c r="A66" s="16"/>
      <c r="B66" s="100"/>
      <c r="C66" s="100"/>
      <c r="D66" s="100"/>
      <c r="E66" s="100"/>
      <c r="F66" s="100"/>
      <c r="G66" s="100"/>
      <c r="H66" s="100"/>
      <c r="I66" s="100"/>
      <c r="J66" s="100"/>
      <c r="K66" s="100"/>
      <c r="L66" s="100"/>
      <c r="M66" s="100"/>
      <c r="N66" s="34"/>
    </row>
    <row r="67" spans="1:15" s="14" customFormat="1" ht="15" x14ac:dyDescent="0.25">
      <c r="A67" s="16"/>
      <c r="B67" s="100"/>
      <c r="C67" s="100"/>
      <c r="D67" s="100"/>
      <c r="E67" s="100"/>
      <c r="F67" s="100"/>
      <c r="G67" s="100"/>
      <c r="H67" s="100"/>
      <c r="I67" s="100"/>
      <c r="J67" s="100"/>
      <c r="K67" s="100"/>
      <c r="L67" s="100"/>
      <c r="M67" s="100"/>
      <c r="N67" s="34"/>
    </row>
    <row r="68" spans="1:15" s="14" customFormat="1" ht="15" x14ac:dyDescent="0.25">
      <c r="A68" s="16"/>
      <c r="B68" s="100"/>
      <c r="C68" s="100"/>
      <c r="D68" s="100"/>
      <c r="E68" s="100"/>
      <c r="F68" s="100"/>
      <c r="G68" s="100"/>
      <c r="H68" s="100"/>
      <c r="I68" s="100"/>
      <c r="J68" s="100"/>
      <c r="K68" s="100"/>
      <c r="L68" s="100"/>
      <c r="M68" s="100"/>
      <c r="N68" s="34"/>
    </row>
    <row r="69" spans="1:15" s="14" customFormat="1" ht="15" x14ac:dyDescent="0.25">
      <c r="A69" s="16"/>
      <c r="B69" s="100"/>
      <c r="C69" s="100"/>
      <c r="D69" s="100"/>
      <c r="E69" s="100"/>
      <c r="F69" s="100"/>
      <c r="G69" s="100"/>
      <c r="H69" s="100"/>
      <c r="I69" s="100"/>
      <c r="J69" s="100"/>
      <c r="K69" s="100"/>
      <c r="L69" s="100"/>
      <c r="M69" s="100"/>
      <c r="N69" s="34"/>
    </row>
    <row r="70" spans="1:15" s="14" customFormat="1" ht="15" x14ac:dyDescent="0.25">
      <c r="A70" s="16"/>
      <c r="B70" s="100"/>
      <c r="C70" s="100"/>
      <c r="D70" s="100"/>
      <c r="E70" s="100"/>
      <c r="F70" s="100"/>
      <c r="G70" s="100"/>
      <c r="H70" s="100"/>
      <c r="I70" s="100"/>
      <c r="J70" s="100"/>
      <c r="K70" s="100"/>
      <c r="L70" s="100"/>
      <c r="M70" s="100"/>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88" t="s">
        <v>62</v>
      </c>
      <c r="C72" s="88"/>
      <c r="D72" s="88"/>
      <c r="E72" s="88"/>
      <c r="F72" s="88"/>
      <c r="G72" s="88"/>
      <c r="H72" s="88"/>
      <c r="I72" s="88"/>
      <c r="J72" s="88"/>
      <c r="K72" s="88"/>
      <c r="L72" s="88"/>
      <c r="M72" s="88"/>
      <c r="N72" s="27"/>
      <c r="O72" s="28"/>
    </row>
    <row r="73" spans="1:15" s="14" customFormat="1" ht="121.5" customHeight="1" x14ac:dyDescent="0.25">
      <c r="A73" s="16"/>
      <c r="B73" s="102" t="s">
        <v>81</v>
      </c>
      <c r="C73" s="102"/>
      <c r="D73" s="102"/>
      <c r="E73" s="102"/>
      <c r="F73" s="102"/>
      <c r="G73" s="102"/>
      <c r="H73" s="102"/>
      <c r="I73" s="102"/>
      <c r="J73" s="102"/>
      <c r="K73" s="102"/>
      <c r="L73" s="102"/>
      <c r="M73" s="102"/>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88" t="s">
        <v>14</v>
      </c>
      <c r="E75" s="88"/>
      <c r="F75" s="88" t="s">
        <v>15</v>
      </c>
      <c r="G75" s="88"/>
      <c r="H75" s="88" t="s">
        <v>16</v>
      </c>
      <c r="I75" s="88"/>
      <c r="J75" s="88" t="s">
        <v>17</v>
      </c>
      <c r="K75" s="88"/>
      <c r="L75" s="94" t="s">
        <v>18</v>
      </c>
      <c r="M75" s="95"/>
    </row>
    <row r="76" spans="1:15" s="14" customFormat="1" ht="30.75" customHeight="1" x14ac:dyDescent="0.25">
      <c r="A76" s="16"/>
      <c r="B76" s="88" t="s">
        <v>19</v>
      </c>
      <c r="C76" s="88"/>
      <c r="D76" s="43" t="s">
        <v>21</v>
      </c>
      <c r="E76" s="42" t="s">
        <v>20</v>
      </c>
      <c r="F76" s="42" t="s">
        <v>21</v>
      </c>
      <c r="G76" s="42" t="s">
        <v>20</v>
      </c>
      <c r="H76" s="42" t="s">
        <v>21</v>
      </c>
      <c r="I76" s="42" t="s">
        <v>20</v>
      </c>
      <c r="J76" s="42" t="s">
        <v>21</v>
      </c>
      <c r="K76" s="42" t="s">
        <v>20</v>
      </c>
      <c r="L76" s="96"/>
      <c r="M76" s="97"/>
    </row>
    <row r="77" spans="1:15" s="38" customFormat="1" ht="59.25" customHeight="1" x14ac:dyDescent="0.25">
      <c r="A77" s="16"/>
      <c r="B77" s="89">
        <v>0</v>
      </c>
      <c r="C77" s="90"/>
      <c r="D77" s="74">
        <v>0</v>
      </c>
      <c r="E77" s="75" t="str">
        <f>IFERROR(D77/B77,"%")</f>
        <v>%</v>
      </c>
      <c r="F77" s="74">
        <v>0</v>
      </c>
      <c r="G77" s="76" t="str">
        <f>IFERROR(F77/B77,"%")</f>
        <v>%</v>
      </c>
      <c r="H77" s="74">
        <v>0</v>
      </c>
      <c r="I77" s="76" t="str">
        <f>IFERROR(H77/B77,"%")</f>
        <v>%</v>
      </c>
      <c r="J77" s="74">
        <v>0</v>
      </c>
      <c r="K77" s="76" t="str">
        <f>IFERROR(J77/B77,"%")</f>
        <v>%</v>
      </c>
      <c r="L77" s="98">
        <f>B77-D77-F77-H77-J77</f>
        <v>0</v>
      </c>
      <c r="M77" s="99"/>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92" t="s">
        <v>22</v>
      </c>
      <c r="C79" s="92"/>
      <c r="D79" s="92"/>
      <c r="E79" s="92"/>
      <c r="F79" s="92"/>
      <c r="G79" s="36"/>
      <c r="H79" s="36"/>
      <c r="I79" s="13"/>
      <c r="J79" s="13"/>
      <c r="K79" s="13"/>
      <c r="L79" s="13"/>
      <c r="M79" s="13"/>
      <c r="N79" s="36"/>
    </row>
    <row r="80" spans="1:15" s="14" customFormat="1" ht="15" x14ac:dyDescent="0.25">
      <c r="A80" s="16"/>
      <c r="B80" s="92"/>
      <c r="C80" s="92"/>
      <c r="D80" s="92"/>
      <c r="E80" s="92"/>
      <c r="F80" s="92"/>
      <c r="G80" s="36"/>
      <c r="H80" s="36"/>
      <c r="I80" s="13"/>
      <c r="J80" s="13"/>
      <c r="K80" s="13"/>
      <c r="L80" s="13"/>
      <c r="M80" s="13"/>
      <c r="N80" s="36"/>
    </row>
    <row r="81" spans="1:14" s="14" customFormat="1" ht="15.75" thickBot="1" x14ac:dyDescent="0.3">
      <c r="A81" s="16"/>
      <c r="B81" s="93"/>
      <c r="C81" s="93"/>
      <c r="D81" s="93"/>
      <c r="E81" s="93"/>
      <c r="F81" s="93"/>
      <c r="G81" s="36"/>
      <c r="H81" s="36"/>
      <c r="I81" s="13"/>
      <c r="J81" s="13"/>
      <c r="K81" s="13"/>
      <c r="L81" s="13"/>
      <c r="M81" s="13"/>
      <c r="N81" s="36"/>
    </row>
    <row r="82" spans="1:14" s="14" customFormat="1" ht="13.5" customHeight="1" x14ac:dyDescent="0.25">
      <c r="A82" s="16"/>
      <c r="B82" s="86" t="s">
        <v>23</v>
      </c>
      <c r="C82" s="86"/>
      <c r="D82" s="86"/>
      <c r="E82" s="86"/>
      <c r="F82" s="86"/>
      <c r="G82" s="32"/>
      <c r="H82" s="32"/>
      <c r="I82" s="87"/>
      <c r="J82" s="87"/>
      <c r="K82" s="87"/>
      <c r="L82" s="87"/>
      <c r="M82" s="87"/>
      <c r="N82" s="32"/>
    </row>
    <row r="83" spans="1:14" s="14" customFormat="1" ht="13.5" customHeight="1" x14ac:dyDescent="0.25">
      <c r="A83" s="16"/>
      <c r="B83" s="86" t="s">
        <v>24</v>
      </c>
      <c r="C83" s="86"/>
      <c r="D83" s="86"/>
      <c r="E83" s="86"/>
      <c r="F83" s="8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85" t="s">
        <v>66</v>
      </c>
      <c r="C86" s="85"/>
      <c r="D86" s="85"/>
      <c r="E86" s="85"/>
      <c r="F86" s="85"/>
      <c r="G86" s="85"/>
      <c r="H86" s="85"/>
      <c r="I86" s="85"/>
      <c r="J86" s="85"/>
      <c r="K86" s="85"/>
      <c r="L86" s="85"/>
      <c r="M86" s="85"/>
      <c r="N86" s="41"/>
    </row>
    <row r="87" spans="1:14" s="14" customFormat="1" ht="13.5" customHeight="1" x14ac:dyDescent="0.25">
      <c r="A87" s="16"/>
      <c r="B87" s="84" t="s">
        <v>26</v>
      </c>
      <c r="C87" s="84"/>
      <c r="D87" s="84"/>
      <c r="E87" s="84"/>
      <c r="F87" s="84"/>
      <c r="G87" s="84"/>
      <c r="H87" s="84"/>
      <c r="I87" s="84"/>
      <c r="J87" s="84"/>
      <c r="K87" s="84"/>
      <c r="L87" s="84"/>
      <c r="M87" s="84"/>
      <c r="N87" s="32"/>
    </row>
    <row r="88" spans="1:14" s="14" customFormat="1" ht="15" x14ac:dyDescent="0.25">
      <c r="A88" s="16"/>
      <c r="B88" s="84" t="s">
        <v>27</v>
      </c>
      <c r="C88" s="84"/>
      <c r="D88" s="84"/>
      <c r="E88" s="84"/>
      <c r="F88" s="84"/>
      <c r="G88" s="84"/>
      <c r="H88" s="84"/>
      <c r="I88" s="84"/>
      <c r="J88" s="84"/>
      <c r="K88" s="84"/>
      <c r="L88" s="84"/>
      <c r="M88" s="84"/>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topLeftCell="A2" zoomScale="70" zoomScaleNormal="70" zoomScaleSheetLayoutView="55" workbookViewId="0">
      <selection activeCell="E26" sqref="E26"/>
    </sheetView>
  </sheetViews>
  <sheetFormatPr baseColWidth="10" defaultColWidth="0" defaultRowHeight="0" customHeight="1" zeroHeight="1" x14ac:dyDescent="0.25"/>
  <cols>
    <col min="1" max="1" width="1.85546875" style="16" customWidth="1"/>
    <col min="2" max="2" width="3.28515625" style="14" customWidth="1"/>
    <col min="3" max="3" width="11.140625" style="14" customWidth="1"/>
    <col min="4" max="4" width="34.7109375" style="14" customWidth="1"/>
    <col min="5" max="5" width="21.5703125" style="14" customWidth="1"/>
    <col min="6" max="6" width="22.140625" style="48" customWidth="1"/>
    <col min="7" max="7" width="19.5703125" style="49" customWidth="1"/>
    <col min="8" max="8" width="28.42578125" style="49" customWidth="1"/>
    <col min="9" max="9" width="28.28515625" style="14" customWidth="1"/>
    <col min="10" max="10" width="22.7109375" style="14" customWidth="1"/>
    <col min="11" max="11" width="16.85546875" style="14" customWidth="1"/>
    <col min="12" max="12" width="22.7109375" style="14" customWidth="1"/>
    <col min="13" max="13" width="16.7109375" style="14" customWidth="1"/>
    <col min="14" max="14" width="22.7109375" style="14" customWidth="1"/>
    <col min="15" max="15" width="16.7109375" style="14" customWidth="1"/>
    <col min="16" max="16" width="22.7109375" style="14" customWidth="1"/>
    <col min="17" max="17" width="17" style="14" customWidth="1"/>
    <col min="18" max="18" width="25.28515625" style="14" customWidth="1"/>
    <col min="19" max="47" width="0" style="16" hidden="1" customWidth="1"/>
    <col min="48" max="16382" width="11.42578125" style="16" hidden="1"/>
    <col min="16383" max="16383" width="1.85546875" style="16" hidden="1" customWidth="1"/>
    <col min="16384" max="16384" width="1" style="16" customWidth="1"/>
  </cols>
  <sheetData>
    <row r="1" spans="2:18" s="14" customFormat="1" ht="14.25" hidden="1" x14ac:dyDescent="0.2">
      <c r="C1" s="15"/>
      <c r="F1" s="48"/>
      <c r="G1" s="49"/>
      <c r="H1" s="49"/>
    </row>
    <row r="2" spans="2:18" s="14" customFormat="1" ht="15.75" customHeight="1" x14ac:dyDescent="0.2">
      <c r="B2" s="183"/>
      <c r="C2" s="143"/>
      <c r="D2" s="146" t="s">
        <v>0</v>
      </c>
      <c r="E2" s="147"/>
      <c r="F2" s="147"/>
      <c r="G2" s="147"/>
      <c r="H2" s="147"/>
      <c r="I2" s="147"/>
      <c r="J2" s="147"/>
      <c r="K2" s="147"/>
      <c r="L2" s="147"/>
      <c r="M2" s="147"/>
      <c r="N2" s="147"/>
      <c r="O2" s="147"/>
      <c r="P2" s="148"/>
      <c r="Q2" s="184" t="s">
        <v>108</v>
      </c>
      <c r="R2" s="185"/>
    </row>
    <row r="3" spans="2:18" s="14" customFormat="1" ht="15.75" customHeight="1" x14ac:dyDescent="0.2">
      <c r="B3" s="183"/>
      <c r="C3" s="144"/>
      <c r="D3" s="146" t="s">
        <v>1</v>
      </c>
      <c r="E3" s="147"/>
      <c r="F3" s="147"/>
      <c r="G3" s="147"/>
      <c r="H3" s="147"/>
      <c r="I3" s="147"/>
      <c r="J3" s="147"/>
      <c r="K3" s="147"/>
      <c r="L3" s="147"/>
      <c r="M3" s="147"/>
      <c r="N3" s="147"/>
      <c r="O3" s="147"/>
      <c r="P3" s="148"/>
      <c r="Q3" s="184" t="s">
        <v>101</v>
      </c>
      <c r="R3" s="185"/>
    </row>
    <row r="4" spans="2:18" s="14" customFormat="1" ht="16.5" customHeight="1" x14ac:dyDescent="0.2">
      <c r="B4" s="183"/>
      <c r="C4" s="144"/>
      <c r="D4" s="149" t="s">
        <v>2</v>
      </c>
      <c r="E4" s="150"/>
      <c r="F4" s="150"/>
      <c r="G4" s="150"/>
      <c r="H4" s="150"/>
      <c r="I4" s="150"/>
      <c r="J4" s="150"/>
      <c r="K4" s="150"/>
      <c r="L4" s="150"/>
      <c r="M4" s="150"/>
      <c r="N4" s="150"/>
      <c r="O4" s="150"/>
      <c r="P4" s="151"/>
      <c r="Q4" s="184" t="s">
        <v>107</v>
      </c>
      <c r="R4" s="185"/>
    </row>
    <row r="5" spans="2:18" s="14" customFormat="1" ht="15" x14ac:dyDescent="0.2">
      <c r="B5" s="183"/>
      <c r="C5" s="145"/>
      <c r="D5" s="152"/>
      <c r="E5" s="153"/>
      <c r="F5" s="153"/>
      <c r="G5" s="153"/>
      <c r="H5" s="153"/>
      <c r="I5" s="153"/>
      <c r="J5" s="153"/>
      <c r="K5" s="153"/>
      <c r="L5" s="153"/>
      <c r="M5" s="153"/>
      <c r="N5" s="153"/>
      <c r="O5" s="153"/>
      <c r="P5" s="154"/>
      <c r="Q5" s="184" t="s">
        <v>109</v>
      </c>
      <c r="R5" s="185"/>
    </row>
    <row r="6" spans="2:18" ht="15" x14ac:dyDescent="0.25"/>
    <row r="7" spans="2:18" s="14" customFormat="1" ht="14.25" x14ac:dyDescent="0.2">
      <c r="C7" s="50" t="s">
        <v>3</v>
      </c>
      <c r="F7" s="48"/>
      <c r="G7" s="49"/>
      <c r="H7" s="49"/>
    </row>
    <row r="8" spans="2:18" s="14" customFormat="1" ht="6" customHeight="1" x14ac:dyDescent="0.2">
      <c r="F8" s="48"/>
      <c r="G8" s="49"/>
      <c r="H8" s="49"/>
    </row>
    <row r="9" spans="2:18" s="14" customFormat="1" ht="22.15" customHeight="1" x14ac:dyDescent="0.2">
      <c r="C9" s="141" t="s">
        <v>67</v>
      </c>
      <c r="D9" s="142"/>
      <c r="E9" s="155" t="s">
        <v>5</v>
      </c>
      <c r="F9" s="156"/>
      <c r="G9" s="49"/>
      <c r="H9" s="51"/>
      <c r="I9" s="157"/>
      <c r="J9" s="157"/>
    </row>
    <row r="10" spans="2:18" s="14" customFormat="1" ht="14.25" x14ac:dyDescent="0.2">
      <c r="F10" s="48"/>
      <c r="G10" s="49"/>
      <c r="H10" s="49"/>
    </row>
    <row r="11" spans="2:18" ht="15" customHeight="1" x14ac:dyDescent="0.25">
      <c r="C11" s="158" t="s">
        <v>103</v>
      </c>
      <c r="D11" s="158"/>
      <c r="E11" s="159" t="s">
        <v>104</v>
      </c>
      <c r="F11" s="159"/>
      <c r="G11" s="82"/>
      <c r="H11" s="158" t="s">
        <v>102</v>
      </c>
      <c r="I11" s="159" t="s">
        <v>105</v>
      </c>
      <c r="J11" s="159"/>
      <c r="K11" s="159"/>
      <c r="L11" s="159"/>
      <c r="M11" s="159"/>
      <c r="N11" s="159"/>
      <c r="O11" s="159"/>
      <c r="P11" s="159"/>
      <c r="Q11" s="159"/>
      <c r="R11" s="159"/>
    </row>
    <row r="12" spans="2:18" ht="15" customHeight="1" x14ac:dyDescent="0.25">
      <c r="B12" s="67"/>
      <c r="C12" s="158"/>
      <c r="D12" s="158"/>
      <c r="E12" s="159"/>
      <c r="F12" s="159"/>
      <c r="G12" s="82"/>
      <c r="H12" s="158"/>
      <c r="I12" s="159"/>
      <c r="J12" s="159"/>
      <c r="K12" s="159"/>
      <c r="L12" s="159"/>
      <c r="M12" s="159"/>
      <c r="N12" s="159"/>
      <c r="O12" s="159"/>
      <c r="P12" s="159"/>
      <c r="Q12" s="159"/>
      <c r="R12" s="159"/>
    </row>
    <row r="13" spans="2:18" ht="15" x14ac:dyDescent="0.25"/>
    <row r="14" spans="2:18" ht="15" x14ac:dyDescent="0.25">
      <c r="C14" s="138" t="s">
        <v>6</v>
      </c>
      <c r="D14" s="139"/>
      <c r="E14" s="139"/>
      <c r="F14" s="139"/>
      <c r="G14" s="139"/>
      <c r="H14" s="139"/>
      <c r="I14" s="139"/>
      <c r="J14" s="139"/>
      <c r="K14" s="139"/>
      <c r="L14" s="139"/>
      <c r="M14" s="139"/>
      <c r="N14" s="139"/>
      <c r="O14" s="139"/>
      <c r="P14" s="139"/>
      <c r="Q14" s="139"/>
      <c r="R14" s="140"/>
    </row>
    <row r="15" spans="2:18" ht="267.75" customHeight="1" x14ac:dyDescent="0.25">
      <c r="C15" s="135" t="s">
        <v>100</v>
      </c>
      <c r="D15" s="136"/>
      <c r="E15" s="136"/>
      <c r="F15" s="136"/>
      <c r="G15" s="136"/>
      <c r="H15" s="136"/>
      <c r="I15" s="136"/>
      <c r="J15" s="136"/>
      <c r="K15" s="136"/>
      <c r="L15" s="136"/>
      <c r="M15" s="136"/>
      <c r="N15" s="136"/>
      <c r="O15" s="136"/>
      <c r="P15" s="136"/>
      <c r="Q15" s="136"/>
      <c r="R15" s="137"/>
    </row>
    <row r="16" spans="2:18" ht="15" x14ac:dyDescent="0.25"/>
    <row r="17" spans="2:18" ht="29.25" customHeight="1" x14ac:dyDescent="0.25">
      <c r="C17" s="138" t="s">
        <v>68</v>
      </c>
      <c r="D17" s="139"/>
      <c r="E17" s="139"/>
      <c r="F17" s="139"/>
      <c r="G17" s="139"/>
      <c r="H17" s="139"/>
      <c r="I17" s="140"/>
      <c r="J17" s="66"/>
      <c r="K17" s="163" t="s">
        <v>69</v>
      </c>
      <c r="L17" s="163"/>
      <c r="M17" s="163"/>
      <c r="N17" s="163"/>
      <c r="O17" s="163"/>
      <c r="P17" s="163"/>
      <c r="Q17" s="163"/>
      <c r="R17" s="163"/>
    </row>
    <row r="18" spans="2:18" ht="173.25" customHeight="1" x14ac:dyDescent="0.25">
      <c r="C18" s="162" t="s">
        <v>92</v>
      </c>
      <c r="D18" s="162"/>
      <c r="E18" s="162"/>
      <c r="F18" s="162"/>
      <c r="G18" s="162"/>
      <c r="H18" s="162"/>
      <c r="I18" s="162"/>
      <c r="K18" s="135" t="s">
        <v>94</v>
      </c>
      <c r="L18" s="136"/>
      <c r="M18" s="136"/>
      <c r="N18" s="136"/>
      <c r="O18" s="136"/>
      <c r="P18" s="136"/>
      <c r="Q18" s="136"/>
      <c r="R18" s="137"/>
    </row>
    <row r="19" spans="2:18" ht="15" x14ac:dyDescent="0.25"/>
    <row r="20" spans="2:18" ht="31.5" customHeight="1" x14ac:dyDescent="0.25">
      <c r="C20" s="171" t="s">
        <v>78</v>
      </c>
      <c r="D20" s="169" t="s">
        <v>70</v>
      </c>
      <c r="E20" s="88" t="s">
        <v>71</v>
      </c>
      <c r="F20" s="166" t="s">
        <v>91</v>
      </c>
      <c r="G20" s="167" t="s">
        <v>72</v>
      </c>
      <c r="H20" s="167" t="s">
        <v>98</v>
      </c>
      <c r="I20" s="88" t="s">
        <v>10</v>
      </c>
      <c r="J20" s="88" t="s">
        <v>89</v>
      </c>
      <c r="K20" s="88"/>
      <c r="L20" s="88" t="s">
        <v>15</v>
      </c>
      <c r="M20" s="88"/>
      <c r="N20" s="88" t="s">
        <v>16</v>
      </c>
      <c r="O20" s="88"/>
      <c r="P20" s="88" t="s">
        <v>17</v>
      </c>
      <c r="Q20" s="88"/>
      <c r="R20" s="169" t="s">
        <v>93</v>
      </c>
    </row>
    <row r="21" spans="2:18" ht="67.150000000000006" customHeight="1" x14ac:dyDescent="0.25">
      <c r="B21" s="62"/>
      <c r="C21" s="172"/>
      <c r="D21" s="170"/>
      <c r="E21" s="88"/>
      <c r="F21" s="166"/>
      <c r="G21" s="167"/>
      <c r="H21" s="167"/>
      <c r="I21" s="88"/>
      <c r="J21" s="42" t="s">
        <v>21</v>
      </c>
      <c r="K21" s="42" t="s">
        <v>20</v>
      </c>
      <c r="L21" s="42" t="s">
        <v>21</v>
      </c>
      <c r="M21" s="42" t="s">
        <v>20</v>
      </c>
      <c r="N21" s="42" t="s">
        <v>21</v>
      </c>
      <c r="O21" s="42" t="s">
        <v>20</v>
      </c>
      <c r="P21" s="42" t="s">
        <v>21</v>
      </c>
      <c r="Q21" s="42" t="s">
        <v>20</v>
      </c>
      <c r="R21" s="170"/>
    </row>
    <row r="22" spans="2:18" ht="24.75" customHeight="1" x14ac:dyDescent="0.25">
      <c r="C22" s="52">
        <v>1</v>
      </c>
      <c r="D22" s="60"/>
      <c r="E22" s="53"/>
      <c r="F22" s="54" t="str">
        <f>+IFERROR((H22/E22)-1,"-")</f>
        <v>-</v>
      </c>
      <c r="G22" s="78">
        <f>ROUND(E22*80%,0)</f>
        <v>0</v>
      </c>
      <c r="H22" s="77"/>
      <c r="I22" s="72" t="str">
        <f>IF(H22&lt;G22,"OFERTA CON PRECIO ARTIFICIALMENTE BAJO","VALOR MÍNIMO ACEPTABLE")</f>
        <v>VALOR MÍNIMO ACEPTABLE</v>
      </c>
      <c r="J22" s="79"/>
      <c r="K22" s="76" t="str">
        <f>IFERROR(J22/H22,"%")</f>
        <v>%</v>
      </c>
      <c r="L22" s="79"/>
      <c r="M22" s="76" t="str">
        <f>IFERROR(L22/H22,"%")</f>
        <v>%</v>
      </c>
      <c r="N22" s="79"/>
      <c r="O22" s="76" t="str">
        <f>IFERROR(N22/H22,"%")</f>
        <v>%</v>
      </c>
      <c r="P22" s="79"/>
      <c r="Q22" s="76" t="str">
        <f>IFERROR(P22/H22,"%")</f>
        <v>%</v>
      </c>
      <c r="R22" s="80">
        <f>H22-J22-L22-N22-P22</f>
        <v>0</v>
      </c>
    </row>
    <row r="23" spans="2:18" ht="24.75" customHeight="1" x14ac:dyDescent="0.25">
      <c r="C23" s="52">
        <v>2</v>
      </c>
      <c r="D23" s="61"/>
      <c r="E23" s="56"/>
      <c r="F23" s="54" t="str">
        <f t="shared" ref="F23:F30" si="0">+IFERROR((H23/E23)-1,"-")</f>
        <v>-</v>
      </c>
      <c r="G23" s="78">
        <f t="shared" ref="G23:G30" si="1">ROUND(E23*80%,0)</f>
        <v>0</v>
      </c>
      <c r="H23" s="55"/>
      <c r="I23" s="72" t="str">
        <f t="shared" ref="I23:I30" si="2">IF(H23&lt;G23,"OFERTA CON PRECIO ARTIFICIALMENTE BAJO","VALOR MÍNIMO ACEPTABLE")</f>
        <v>VALOR MÍNIMO ACEPTABLE</v>
      </c>
      <c r="J23" s="79"/>
      <c r="K23" s="76" t="str">
        <f t="shared" ref="K23:K30" si="3">IFERROR(J23/H23,"%")</f>
        <v>%</v>
      </c>
      <c r="L23" s="79"/>
      <c r="M23" s="76" t="str">
        <f t="shared" ref="M23:M30" si="4">IFERROR(L23/H23,"%")</f>
        <v>%</v>
      </c>
      <c r="N23" s="79"/>
      <c r="O23" s="76" t="str">
        <f t="shared" ref="O23:O30" si="5">IFERROR(N23/H23,"%")</f>
        <v>%</v>
      </c>
      <c r="P23" s="79"/>
      <c r="Q23" s="76" t="str">
        <f t="shared" ref="Q23:Q30" si="6">IFERROR(P23/H23,"%")</f>
        <v>%</v>
      </c>
      <c r="R23" s="80">
        <f t="shared" ref="R23:R30" si="7">H23-J23-L23-N23-P23</f>
        <v>0</v>
      </c>
    </row>
    <row r="24" spans="2:18" ht="24.75" customHeight="1" x14ac:dyDescent="0.25">
      <c r="C24" s="52">
        <v>3</v>
      </c>
      <c r="D24" s="61"/>
      <c r="E24" s="56"/>
      <c r="F24" s="54" t="str">
        <f t="shared" si="0"/>
        <v>-</v>
      </c>
      <c r="G24" s="78">
        <f t="shared" si="1"/>
        <v>0</v>
      </c>
      <c r="H24" s="55"/>
      <c r="I24" s="72" t="str">
        <f t="shared" si="2"/>
        <v>VALOR MÍNIMO ACEPTABLE</v>
      </c>
      <c r="J24" s="79"/>
      <c r="K24" s="76" t="str">
        <f t="shared" si="3"/>
        <v>%</v>
      </c>
      <c r="L24" s="79"/>
      <c r="M24" s="76" t="str">
        <f t="shared" si="4"/>
        <v>%</v>
      </c>
      <c r="N24" s="79"/>
      <c r="O24" s="76" t="str">
        <f t="shared" si="5"/>
        <v>%</v>
      </c>
      <c r="P24" s="79"/>
      <c r="Q24" s="76" t="str">
        <f t="shared" si="6"/>
        <v>%</v>
      </c>
      <c r="R24" s="80">
        <f t="shared" si="7"/>
        <v>0</v>
      </c>
    </row>
    <row r="25" spans="2:18" ht="24.75" customHeight="1" x14ac:dyDescent="0.25">
      <c r="C25" s="52">
        <v>4</v>
      </c>
      <c r="D25" s="61"/>
      <c r="E25" s="56"/>
      <c r="F25" s="54" t="str">
        <f t="shared" si="0"/>
        <v>-</v>
      </c>
      <c r="G25" s="78">
        <f t="shared" si="1"/>
        <v>0</v>
      </c>
      <c r="H25" s="55"/>
      <c r="I25" s="72" t="str">
        <f t="shared" si="2"/>
        <v>VALOR MÍNIMO ACEPTABLE</v>
      </c>
      <c r="J25" s="79"/>
      <c r="K25" s="76" t="str">
        <f t="shared" si="3"/>
        <v>%</v>
      </c>
      <c r="L25" s="79"/>
      <c r="M25" s="76" t="str">
        <f t="shared" si="4"/>
        <v>%</v>
      </c>
      <c r="N25" s="79"/>
      <c r="O25" s="76" t="str">
        <f t="shared" si="5"/>
        <v>%</v>
      </c>
      <c r="P25" s="79"/>
      <c r="Q25" s="76" t="str">
        <f t="shared" si="6"/>
        <v>%</v>
      </c>
      <c r="R25" s="80">
        <f t="shared" si="7"/>
        <v>0</v>
      </c>
    </row>
    <row r="26" spans="2:18" ht="24.75" customHeight="1" x14ac:dyDescent="0.25">
      <c r="C26" s="52">
        <v>5</v>
      </c>
      <c r="D26" s="61"/>
      <c r="E26" s="56"/>
      <c r="F26" s="54" t="str">
        <f t="shared" si="0"/>
        <v>-</v>
      </c>
      <c r="G26" s="78">
        <f t="shared" si="1"/>
        <v>0</v>
      </c>
      <c r="H26" s="55"/>
      <c r="I26" s="72" t="str">
        <f t="shared" si="2"/>
        <v>VALOR MÍNIMO ACEPTABLE</v>
      </c>
      <c r="J26" s="79"/>
      <c r="K26" s="76" t="str">
        <f t="shared" si="3"/>
        <v>%</v>
      </c>
      <c r="L26" s="79"/>
      <c r="M26" s="76" t="str">
        <f t="shared" si="4"/>
        <v>%</v>
      </c>
      <c r="N26" s="79"/>
      <c r="O26" s="76" t="str">
        <f t="shared" si="5"/>
        <v>%</v>
      </c>
      <c r="P26" s="79"/>
      <c r="Q26" s="76" t="str">
        <f t="shared" si="6"/>
        <v>%</v>
      </c>
      <c r="R26" s="80">
        <f t="shared" si="7"/>
        <v>0</v>
      </c>
    </row>
    <row r="27" spans="2:18" ht="24.75" customHeight="1" x14ac:dyDescent="0.25">
      <c r="C27" s="52">
        <v>6</v>
      </c>
      <c r="D27" s="61"/>
      <c r="E27" s="56"/>
      <c r="F27" s="54" t="str">
        <f t="shared" si="0"/>
        <v>-</v>
      </c>
      <c r="G27" s="78">
        <f t="shared" si="1"/>
        <v>0</v>
      </c>
      <c r="H27" s="55"/>
      <c r="I27" s="72" t="str">
        <f t="shared" si="2"/>
        <v>VALOR MÍNIMO ACEPTABLE</v>
      </c>
      <c r="J27" s="79"/>
      <c r="K27" s="76" t="str">
        <f t="shared" si="3"/>
        <v>%</v>
      </c>
      <c r="L27" s="79"/>
      <c r="M27" s="76" t="str">
        <f t="shared" si="4"/>
        <v>%</v>
      </c>
      <c r="N27" s="79"/>
      <c r="O27" s="76" t="str">
        <f t="shared" si="5"/>
        <v>%</v>
      </c>
      <c r="P27" s="79"/>
      <c r="Q27" s="76" t="str">
        <f t="shared" si="6"/>
        <v>%</v>
      </c>
      <c r="R27" s="80">
        <f t="shared" si="7"/>
        <v>0</v>
      </c>
    </row>
    <row r="28" spans="2:18" ht="24.75" customHeight="1" x14ac:dyDescent="0.25">
      <c r="C28" s="52">
        <v>7</v>
      </c>
      <c r="D28" s="61"/>
      <c r="E28" s="56"/>
      <c r="F28" s="54" t="str">
        <f t="shared" si="0"/>
        <v>-</v>
      </c>
      <c r="G28" s="78">
        <f t="shared" si="1"/>
        <v>0</v>
      </c>
      <c r="H28" s="55"/>
      <c r="I28" s="72" t="str">
        <f t="shared" si="2"/>
        <v>VALOR MÍNIMO ACEPTABLE</v>
      </c>
      <c r="J28" s="79"/>
      <c r="K28" s="76" t="str">
        <f t="shared" si="3"/>
        <v>%</v>
      </c>
      <c r="L28" s="79"/>
      <c r="M28" s="76" t="str">
        <f t="shared" si="4"/>
        <v>%</v>
      </c>
      <c r="N28" s="79"/>
      <c r="O28" s="76" t="str">
        <f t="shared" si="5"/>
        <v>%</v>
      </c>
      <c r="P28" s="79"/>
      <c r="Q28" s="76" t="str">
        <f t="shared" si="6"/>
        <v>%</v>
      </c>
      <c r="R28" s="80">
        <f t="shared" si="7"/>
        <v>0</v>
      </c>
    </row>
    <row r="29" spans="2:18" ht="24.75" customHeight="1" x14ac:dyDescent="0.25">
      <c r="C29" s="52">
        <v>8</v>
      </c>
      <c r="D29" s="61"/>
      <c r="E29" s="56"/>
      <c r="F29" s="54" t="str">
        <f t="shared" si="0"/>
        <v>-</v>
      </c>
      <c r="G29" s="78">
        <f t="shared" si="1"/>
        <v>0</v>
      </c>
      <c r="H29" s="55"/>
      <c r="I29" s="72" t="str">
        <f t="shared" si="2"/>
        <v>VALOR MÍNIMO ACEPTABLE</v>
      </c>
      <c r="J29" s="79"/>
      <c r="K29" s="76" t="str">
        <f t="shared" si="3"/>
        <v>%</v>
      </c>
      <c r="L29" s="79"/>
      <c r="M29" s="76" t="str">
        <f t="shared" si="4"/>
        <v>%</v>
      </c>
      <c r="N29" s="79"/>
      <c r="O29" s="76" t="str">
        <f t="shared" si="5"/>
        <v>%</v>
      </c>
      <c r="P29" s="79"/>
      <c r="Q29" s="76" t="str">
        <f t="shared" si="6"/>
        <v>%</v>
      </c>
      <c r="R29" s="80">
        <f t="shared" si="7"/>
        <v>0</v>
      </c>
    </row>
    <row r="30" spans="2:18" ht="24.75" customHeight="1" x14ac:dyDescent="0.25">
      <c r="C30" s="52">
        <v>9</v>
      </c>
      <c r="D30" s="61"/>
      <c r="E30" s="56"/>
      <c r="F30" s="54" t="str">
        <f t="shared" si="0"/>
        <v>-</v>
      </c>
      <c r="G30" s="78">
        <f t="shared" si="1"/>
        <v>0</v>
      </c>
      <c r="H30" s="55"/>
      <c r="I30" s="72" t="str">
        <f t="shared" si="2"/>
        <v>VALOR MÍNIMO ACEPTABLE</v>
      </c>
      <c r="J30" s="79"/>
      <c r="K30" s="76" t="str">
        <f t="shared" si="3"/>
        <v>%</v>
      </c>
      <c r="L30" s="79"/>
      <c r="M30" s="76" t="str">
        <f t="shared" si="4"/>
        <v>%</v>
      </c>
      <c r="N30" s="79"/>
      <c r="O30" s="76" t="str">
        <f t="shared" si="5"/>
        <v>%</v>
      </c>
      <c r="P30" s="79"/>
      <c r="Q30" s="76" t="str">
        <f t="shared" si="6"/>
        <v>%</v>
      </c>
      <c r="R30" s="80">
        <f t="shared" si="7"/>
        <v>0</v>
      </c>
    </row>
    <row r="31" spans="2:18" ht="24.75" customHeight="1" x14ac:dyDescent="0.25">
      <c r="C31" s="52">
        <v>10</v>
      </c>
      <c r="D31" s="61"/>
      <c r="E31" s="56"/>
      <c r="F31" s="54" t="str">
        <f t="shared" ref="F31:F71" si="8">+IFERROR((H31/E31)-1,"-")</f>
        <v>-</v>
      </c>
      <c r="G31" s="78">
        <f t="shared" ref="G31:G71" si="9">ROUND(E31*80%,0)</f>
        <v>0</v>
      </c>
      <c r="H31" s="55"/>
      <c r="I31" s="72" t="str">
        <f t="shared" ref="I31:I71" si="10">IF(H31&lt;G31,"OFERTA CON PRECIO ARTIFICIALMENTE BAJO","VALOR MÍNIMO ACEPTABLE")</f>
        <v>VALOR MÍNIMO ACEPTABLE</v>
      </c>
      <c r="J31" s="79"/>
      <c r="K31" s="76" t="str">
        <f t="shared" ref="K31:K71" si="11">IFERROR(J31/H31,"%")</f>
        <v>%</v>
      </c>
      <c r="L31" s="79"/>
      <c r="M31" s="76" t="str">
        <f t="shared" ref="M31:M71" si="12">IFERROR(L31/H31,"%")</f>
        <v>%</v>
      </c>
      <c r="N31" s="79"/>
      <c r="O31" s="76" t="str">
        <f t="shared" ref="O31:O71" si="13">IFERROR(N31/H31,"%")</f>
        <v>%</v>
      </c>
      <c r="P31" s="79"/>
      <c r="Q31" s="76" t="str">
        <f t="shared" ref="Q31:Q71" si="14">IFERROR(P31/H31,"%")</f>
        <v>%</v>
      </c>
      <c r="R31" s="80">
        <f t="shared" ref="R31:R71" si="15">H31-J31-L31-N31-P31</f>
        <v>0</v>
      </c>
    </row>
    <row r="32" spans="2:18" ht="24.75" customHeight="1" x14ac:dyDescent="0.25">
      <c r="C32" s="52">
        <v>11</v>
      </c>
      <c r="D32" s="61"/>
      <c r="E32" s="56"/>
      <c r="F32" s="54" t="str">
        <f t="shared" si="8"/>
        <v>-</v>
      </c>
      <c r="G32" s="78">
        <f t="shared" si="9"/>
        <v>0</v>
      </c>
      <c r="H32" s="55"/>
      <c r="I32" s="72" t="str">
        <f t="shared" si="10"/>
        <v>VALOR MÍNIMO ACEPTABLE</v>
      </c>
      <c r="J32" s="79"/>
      <c r="K32" s="76" t="str">
        <f t="shared" si="11"/>
        <v>%</v>
      </c>
      <c r="L32" s="79"/>
      <c r="M32" s="76" t="str">
        <f t="shared" si="12"/>
        <v>%</v>
      </c>
      <c r="N32" s="79"/>
      <c r="O32" s="76" t="str">
        <f t="shared" si="13"/>
        <v>%</v>
      </c>
      <c r="P32" s="79"/>
      <c r="Q32" s="76" t="str">
        <f t="shared" si="14"/>
        <v>%</v>
      </c>
      <c r="R32" s="80">
        <f t="shared" si="15"/>
        <v>0</v>
      </c>
    </row>
    <row r="33" spans="3:18" ht="24.75" customHeight="1" x14ac:dyDescent="0.25">
      <c r="C33" s="52">
        <v>12</v>
      </c>
      <c r="D33" s="61"/>
      <c r="E33" s="56"/>
      <c r="F33" s="54" t="str">
        <f t="shared" si="8"/>
        <v>-</v>
      </c>
      <c r="G33" s="78">
        <f t="shared" si="9"/>
        <v>0</v>
      </c>
      <c r="H33" s="55"/>
      <c r="I33" s="72" t="str">
        <f t="shared" si="10"/>
        <v>VALOR MÍNIMO ACEPTABLE</v>
      </c>
      <c r="J33" s="79"/>
      <c r="K33" s="76" t="str">
        <f t="shared" si="11"/>
        <v>%</v>
      </c>
      <c r="L33" s="79"/>
      <c r="M33" s="76" t="str">
        <f t="shared" si="12"/>
        <v>%</v>
      </c>
      <c r="N33" s="79"/>
      <c r="O33" s="76" t="str">
        <f t="shared" si="13"/>
        <v>%</v>
      </c>
      <c r="P33" s="79"/>
      <c r="Q33" s="76" t="str">
        <f t="shared" si="14"/>
        <v>%</v>
      </c>
      <c r="R33" s="80">
        <f t="shared" si="15"/>
        <v>0</v>
      </c>
    </row>
    <row r="34" spans="3:18" ht="24.75" customHeight="1" x14ac:dyDescent="0.25">
      <c r="C34" s="52">
        <v>13</v>
      </c>
      <c r="D34" s="61"/>
      <c r="E34" s="56"/>
      <c r="F34" s="54" t="str">
        <f t="shared" si="8"/>
        <v>-</v>
      </c>
      <c r="G34" s="78">
        <f t="shared" si="9"/>
        <v>0</v>
      </c>
      <c r="H34" s="55"/>
      <c r="I34" s="72" t="str">
        <f t="shared" si="10"/>
        <v>VALOR MÍNIMO ACEPTABLE</v>
      </c>
      <c r="J34" s="79"/>
      <c r="K34" s="76" t="str">
        <f t="shared" si="11"/>
        <v>%</v>
      </c>
      <c r="L34" s="79"/>
      <c r="M34" s="76" t="str">
        <f t="shared" si="12"/>
        <v>%</v>
      </c>
      <c r="N34" s="79"/>
      <c r="O34" s="76" t="str">
        <f t="shared" si="13"/>
        <v>%</v>
      </c>
      <c r="P34" s="79"/>
      <c r="Q34" s="76" t="str">
        <f t="shared" si="14"/>
        <v>%</v>
      </c>
      <c r="R34" s="80">
        <f t="shared" si="15"/>
        <v>0</v>
      </c>
    </row>
    <row r="35" spans="3:18" ht="24.75" customHeight="1" x14ac:dyDescent="0.25">
      <c r="C35" s="52">
        <v>14</v>
      </c>
      <c r="D35" s="61"/>
      <c r="E35" s="56"/>
      <c r="F35" s="54" t="str">
        <f t="shared" si="8"/>
        <v>-</v>
      </c>
      <c r="G35" s="78">
        <f t="shared" si="9"/>
        <v>0</v>
      </c>
      <c r="H35" s="55"/>
      <c r="I35" s="72" t="str">
        <f t="shared" si="10"/>
        <v>VALOR MÍNIMO ACEPTABLE</v>
      </c>
      <c r="J35" s="79"/>
      <c r="K35" s="76" t="str">
        <f t="shared" si="11"/>
        <v>%</v>
      </c>
      <c r="L35" s="79"/>
      <c r="M35" s="76" t="str">
        <f t="shared" si="12"/>
        <v>%</v>
      </c>
      <c r="N35" s="79"/>
      <c r="O35" s="76" t="str">
        <f t="shared" si="13"/>
        <v>%</v>
      </c>
      <c r="P35" s="79"/>
      <c r="Q35" s="76" t="str">
        <f t="shared" si="14"/>
        <v>%</v>
      </c>
      <c r="R35" s="80">
        <f t="shared" si="15"/>
        <v>0</v>
      </c>
    </row>
    <row r="36" spans="3:18" ht="24.75" customHeight="1" x14ac:dyDescent="0.25">
      <c r="C36" s="52">
        <v>15</v>
      </c>
      <c r="D36" s="61"/>
      <c r="E36" s="56"/>
      <c r="F36" s="54" t="str">
        <f t="shared" si="8"/>
        <v>-</v>
      </c>
      <c r="G36" s="78">
        <f t="shared" si="9"/>
        <v>0</v>
      </c>
      <c r="H36" s="55"/>
      <c r="I36" s="72" t="str">
        <f t="shared" si="10"/>
        <v>VALOR MÍNIMO ACEPTABLE</v>
      </c>
      <c r="J36" s="79"/>
      <c r="K36" s="76" t="str">
        <f t="shared" si="11"/>
        <v>%</v>
      </c>
      <c r="L36" s="79"/>
      <c r="M36" s="76" t="str">
        <f t="shared" si="12"/>
        <v>%</v>
      </c>
      <c r="N36" s="79"/>
      <c r="O36" s="76" t="str">
        <f t="shared" si="13"/>
        <v>%</v>
      </c>
      <c r="P36" s="79"/>
      <c r="Q36" s="76" t="str">
        <f t="shared" si="14"/>
        <v>%</v>
      </c>
      <c r="R36" s="80">
        <f t="shared" si="15"/>
        <v>0</v>
      </c>
    </row>
    <row r="37" spans="3:18" ht="24.75" customHeight="1" x14ac:dyDescent="0.25">
      <c r="C37" s="52">
        <v>16</v>
      </c>
      <c r="D37" s="61"/>
      <c r="E37" s="56"/>
      <c r="F37" s="54" t="str">
        <f t="shared" si="8"/>
        <v>-</v>
      </c>
      <c r="G37" s="78">
        <f t="shared" si="9"/>
        <v>0</v>
      </c>
      <c r="H37" s="55"/>
      <c r="I37" s="72" t="str">
        <f t="shared" si="10"/>
        <v>VALOR MÍNIMO ACEPTABLE</v>
      </c>
      <c r="J37" s="79"/>
      <c r="K37" s="76" t="str">
        <f t="shared" si="11"/>
        <v>%</v>
      </c>
      <c r="L37" s="79"/>
      <c r="M37" s="76" t="str">
        <f t="shared" si="12"/>
        <v>%</v>
      </c>
      <c r="N37" s="79"/>
      <c r="O37" s="76" t="str">
        <f t="shared" si="13"/>
        <v>%</v>
      </c>
      <c r="P37" s="79"/>
      <c r="Q37" s="76" t="str">
        <f t="shared" si="14"/>
        <v>%</v>
      </c>
      <c r="R37" s="80">
        <f t="shared" si="15"/>
        <v>0</v>
      </c>
    </row>
    <row r="38" spans="3:18" ht="24.75" customHeight="1" x14ac:dyDescent="0.25">
      <c r="C38" s="52">
        <v>17</v>
      </c>
      <c r="D38" s="61"/>
      <c r="E38" s="56"/>
      <c r="F38" s="54" t="str">
        <f t="shared" si="8"/>
        <v>-</v>
      </c>
      <c r="G38" s="78">
        <f t="shared" si="9"/>
        <v>0</v>
      </c>
      <c r="H38" s="55"/>
      <c r="I38" s="72" t="str">
        <f t="shared" si="10"/>
        <v>VALOR MÍNIMO ACEPTABLE</v>
      </c>
      <c r="J38" s="79"/>
      <c r="K38" s="76" t="str">
        <f t="shared" si="11"/>
        <v>%</v>
      </c>
      <c r="L38" s="79"/>
      <c r="M38" s="76" t="str">
        <f t="shared" si="12"/>
        <v>%</v>
      </c>
      <c r="N38" s="79"/>
      <c r="O38" s="76" t="str">
        <f t="shared" si="13"/>
        <v>%</v>
      </c>
      <c r="P38" s="79"/>
      <c r="Q38" s="76" t="str">
        <f t="shared" si="14"/>
        <v>%</v>
      </c>
      <c r="R38" s="80">
        <f t="shared" si="15"/>
        <v>0</v>
      </c>
    </row>
    <row r="39" spans="3:18" ht="24.75" customHeight="1" x14ac:dyDescent="0.25">
      <c r="C39" s="52">
        <v>18</v>
      </c>
      <c r="D39" s="61"/>
      <c r="E39" s="56"/>
      <c r="F39" s="54" t="str">
        <f t="shared" si="8"/>
        <v>-</v>
      </c>
      <c r="G39" s="78">
        <f t="shared" si="9"/>
        <v>0</v>
      </c>
      <c r="H39" s="55"/>
      <c r="I39" s="72" t="str">
        <f t="shared" si="10"/>
        <v>VALOR MÍNIMO ACEPTABLE</v>
      </c>
      <c r="J39" s="79"/>
      <c r="K39" s="76" t="str">
        <f t="shared" si="11"/>
        <v>%</v>
      </c>
      <c r="L39" s="79"/>
      <c r="M39" s="76" t="str">
        <f t="shared" si="12"/>
        <v>%</v>
      </c>
      <c r="N39" s="79"/>
      <c r="O39" s="76" t="str">
        <f t="shared" si="13"/>
        <v>%</v>
      </c>
      <c r="P39" s="79"/>
      <c r="Q39" s="76" t="str">
        <f t="shared" si="14"/>
        <v>%</v>
      </c>
      <c r="R39" s="80">
        <f t="shared" si="15"/>
        <v>0</v>
      </c>
    </row>
    <row r="40" spans="3:18" ht="24.75" customHeight="1" x14ac:dyDescent="0.25">
      <c r="C40" s="52">
        <v>19</v>
      </c>
      <c r="D40" s="61"/>
      <c r="E40" s="56"/>
      <c r="F40" s="54" t="str">
        <f t="shared" si="8"/>
        <v>-</v>
      </c>
      <c r="G40" s="78">
        <f t="shared" si="9"/>
        <v>0</v>
      </c>
      <c r="H40" s="55"/>
      <c r="I40" s="72" t="str">
        <f t="shared" si="10"/>
        <v>VALOR MÍNIMO ACEPTABLE</v>
      </c>
      <c r="J40" s="79"/>
      <c r="K40" s="76" t="str">
        <f t="shared" si="11"/>
        <v>%</v>
      </c>
      <c r="L40" s="79"/>
      <c r="M40" s="76" t="str">
        <f t="shared" si="12"/>
        <v>%</v>
      </c>
      <c r="N40" s="79"/>
      <c r="O40" s="76" t="str">
        <f t="shared" si="13"/>
        <v>%</v>
      </c>
      <c r="P40" s="79"/>
      <c r="Q40" s="76" t="str">
        <f t="shared" si="14"/>
        <v>%</v>
      </c>
      <c r="R40" s="80">
        <f t="shared" si="15"/>
        <v>0</v>
      </c>
    </row>
    <row r="41" spans="3:18" ht="24.75" customHeight="1" x14ac:dyDescent="0.25">
      <c r="C41" s="52">
        <v>20</v>
      </c>
      <c r="D41" s="61"/>
      <c r="E41" s="56"/>
      <c r="F41" s="54" t="str">
        <f t="shared" si="8"/>
        <v>-</v>
      </c>
      <c r="G41" s="78">
        <f t="shared" si="9"/>
        <v>0</v>
      </c>
      <c r="H41" s="55"/>
      <c r="I41" s="72" t="str">
        <f t="shared" si="10"/>
        <v>VALOR MÍNIMO ACEPTABLE</v>
      </c>
      <c r="J41" s="79"/>
      <c r="K41" s="76" t="str">
        <f t="shared" si="11"/>
        <v>%</v>
      </c>
      <c r="L41" s="79"/>
      <c r="M41" s="76" t="str">
        <f t="shared" si="12"/>
        <v>%</v>
      </c>
      <c r="N41" s="79"/>
      <c r="O41" s="76" t="str">
        <f t="shared" si="13"/>
        <v>%</v>
      </c>
      <c r="P41" s="79"/>
      <c r="Q41" s="76" t="str">
        <f t="shared" si="14"/>
        <v>%</v>
      </c>
      <c r="R41" s="80">
        <f t="shared" si="15"/>
        <v>0</v>
      </c>
    </row>
    <row r="42" spans="3:18" ht="24.75" customHeight="1" x14ac:dyDescent="0.25">
      <c r="C42" s="52">
        <v>21</v>
      </c>
      <c r="D42" s="61"/>
      <c r="E42" s="56"/>
      <c r="F42" s="54" t="str">
        <f t="shared" si="8"/>
        <v>-</v>
      </c>
      <c r="G42" s="78">
        <f t="shared" si="9"/>
        <v>0</v>
      </c>
      <c r="H42" s="55"/>
      <c r="I42" s="72" t="str">
        <f t="shared" si="10"/>
        <v>VALOR MÍNIMO ACEPTABLE</v>
      </c>
      <c r="J42" s="79"/>
      <c r="K42" s="76" t="str">
        <f t="shared" si="11"/>
        <v>%</v>
      </c>
      <c r="L42" s="79"/>
      <c r="M42" s="76" t="str">
        <f t="shared" si="12"/>
        <v>%</v>
      </c>
      <c r="N42" s="79"/>
      <c r="O42" s="76" t="str">
        <f t="shared" si="13"/>
        <v>%</v>
      </c>
      <c r="P42" s="79"/>
      <c r="Q42" s="76" t="str">
        <f t="shared" si="14"/>
        <v>%</v>
      </c>
      <c r="R42" s="80">
        <f t="shared" si="15"/>
        <v>0</v>
      </c>
    </row>
    <row r="43" spans="3:18" ht="24.75" customHeight="1" x14ac:dyDescent="0.25">
      <c r="C43" s="52">
        <v>22</v>
      </c>
      <c r="D43" s="61"/>
      <c r="E43" s="56"/>
      <c r="F43" s="54" t="str">
        <f t="shared" si="8"/>
        <v>-</v>
      </c>
      <c r="G43" s="78">
        <f t="shared" si="9"/>
        <v>0</v>
      </c>
      <c r="H43" s="55"/>
      <c r="I43" s="72" t="str">
        <f t="shared" si="10"/>
        <v>VALOR MÍNIMO ACEPTABLE</v>
      </c>
      <c r="J43" s="79"/>
      <c r="K43" s="76" t="str">
        <f t="shared" si="11"/>
        <v>%</v>
      </c>
      <c r="L43" s="79"/>
      <c r="M43" s="76" t="str">
        <f t="shared" si="12"/>
        <v>%</v>
      </c>
      <c r="N43" s="79"/>
      <c r="O43" s="76" t="str">
        <f t="shared" si="13"/>
        <v>%</v>
      </c>
      <c r="P43" s="79"/>
      <c r="Q43" s="76" t="str">
        <f t="shared" si="14"/>
        <v>%</v>
      </c>
      <c r="R43" s="80">
        <f t="shared" si="15"/>
        <v>0</v>
      </c>
    </row>
    <row r="44" spans="3:18" ht="24.75" customHeight="1" x14ac:dyDescent="0.25">
      <c r="C44" s="52">
        <v>23</v>
      </c>
      <c r="D44" s="61"/>
      <c r="E44" s="56"/>
      <c r="F44" s="54" t="str">
        <f t="shared" si="8"/>
        <v>-</v>
      </c>
      <c r="G44" s="78">
        <f t="shared" si="9"/>
        <v>0</v>
      </c>
      <c r="H44" s="55"/>
      <c r="I44" s="72" t="str">
        <f t="shared" si="10"/>
        <v>VALOR MÍNIMO ACEPTABLE</v>
      </c>
      <c r="J44" s="79"/>
      <c r="K44" s="76" t="str">
        <f t="shared" si="11"/>
        <v>%</v>
      </c>
      <c r="L44" s="79"/>
      <c r="M44" s="76" t="str">
        <f t="shared" si="12"/>
        <v>%</v>
      </c>
      <c r="N44" s="79"/>
      <c r="O44" s="76" t="str">
        <f t="shared" si="13"/>
        <v>%</v>
      </c>
      <c r="P44" s="79"/>
      <c r="Q44" s="76" t="str">
        <f t="shared" si="14"/>
        <v>%</v>
      </c>
      <c r="R44" s="80">
        <f t="shared" si="15"/>
        <v>0</v>
      </c>
    </row>
    <row r="45" spans="3:18" ht="24.75" customHeight="1" x14ac:dyDescent="0.25">
      <c r="C45" s="52">
        <v>24</v>
      </c>
      <c r="D45" s="61"/>
      <c r="E45" s="56"/>
      <c r="F45" s="54" t="str">
        <f t="shared" si="8"/>
        <v>-</v>
      </c>
      <c r="G45" s="78">
        <f t="shared" si="9"/>
        <v>0</v>
      </c>
      <c r="H45" s="55"/>
      <c r="I45" s="72" t="str">
        <f t="shared" si="10"/>
        <v>VALOR MÍNIMO ACEPTABLE</v>
      </c>
      <c r="J45" s="79"/>
      <c r="K45" s="76" t="str">
        <f t="shared" si="11"/>
        <v>%</v>
      </c>
      <c r="L45" s="79"/>
      <c r="M45" s="76" t="str">
        <f t="shared" si="12"/>
        <v>%</v>
      </c>
      <c r="N45" s="79"/>
      <c r="O45" s="76" t="str">
        <f t="shared" si="13"/>
        <v>%</v>
      </c>
      <c r="P45" s="79"/>
      <c r="Q45" s="76" t="str">
        <f t="shared" si="14"/>
        <v>%</v>
      </c>
      <c r="R45" s="80">
        <f t="shared" si="15"/>
        <v>0</v>
      </c>
    </row>
    <row r="46" spans="3:18" ht="24.75" customHeight="1" x14ac:dyDescent="0.25">
      <c r="C46" s="52">
        <v>25</v>
      </c>
      <c r="D46" s="61"/>
      <c r="E46" s="56"/>
      <c r="F46" s="54" t="str">
        <f t="shared" si="8"/>
        <v>-</v>
      </c>
      <c r="G46" s="78">
        <f t="shared" si="9"/>
        <v>0</v>
      </c>
      <c r="H46" s="55"/>
      <c r="I46" s="72" t="str">
        <f t="shared" si="10"/>
        <v>VALOR MÍNIMO ACEPTABLE</v>
      </c>
      <c r="J46" s="79"/>
      <c r="K46" s="76" t="str">
        <f t="shared" si="11"/>
        <v>%</v>
      </c>
      <c r="L46" s="79"/>
      <c r="M46" s="76" t="str">
        <f t="shared" si="12"/>
        <v>%</v>
      </c>
      <c r="N46" s="79"/>
      <c r="O46" s="76" t="str">
        <f t="shared" si="13"/>
        <v>%</v>
      </c>
      <c r="P46" s="79"/>
      <c r="Q46" s="76" t="str">
        <f t="shared" si="14"/>
        <v>%</v>
      </c>
      <c r="R46" s="80">
        <f t="shared" si="15"/>
        <v>0</v>
      </c>
    </row>
    <row r="47" spans="3:18" ht="24.75" customHeight="1" x14ac:dyDescent="0.25">
      <c r="C47" s="52">
        <v>26</v>
      </c>
      <c r="D47" s="61"/>
      <c r="E47" s="56"/>
      <c r="F47" s="54" t="str">
        <f t="shared" si="8"/>
        <v>-</v>
      </c>
      <c r="G47" s="78">
        <f t="shared" si="9"/>
        <v>0</v>
      </c>
      <c r="H47" s="55"/>
      <c r="I47" s="72" t="str">
        <f t="shared" si="10"/>
        <v>VALOR MÍNIMO ACEPTABLE</v>
      </c>
      <c r="J47" s="79"/>
      <c r="K47" s="76" t="str">
        <f t="shared" si="11"/>
        <v>%</v>
      </c>
      <c r="L47" s="79"/>
      <c r="M47" s="76" t="str">
        <f t="shared" si="12"/>
        <v>%</v>
      </c>
      <c r="N47" s="79"/>
      <c r="O47" s="76" t="str">
        <f t="shared" si="13"/>
        <v>%</v>
      </c>
      <c r="P47" s="79"/>
      <c r="Q47" s="76" t="str">
        <f t="shared" si="14"/>
        <v>%</v>
      </c>
      <c r="R47" s="80">
        <f t="shared" si="15"/>
        <v>0</v>
      </c>
    </row>
    <row r="48" spans="3:18" ht="24.75" customHeight="1" x14ac:dyDescent="0.25">
      <c r="C48" s="52">
        <v>27</v>
      </c>
      <c r="D48" s="61"/>
      <c r="E48" s="56"/>
      <c r="F48" s="54" t="str">
        <f t="shared" si="8"/>
        <v>-</v>
      </c>
      <c r="G48" s="78">
        <f t="shared" si="9"/>
        <v>0</v>
      </c>
      <c r="H48" s="55"/>
      <c r="I48" s="72" t="str">
        <f t="shared" si="10"/>
        <v>VALOR MÍNIMO ACEPTABLE</v>
      </c>
      <c r="J48" s="79"/>
      <c r="K48" s="76" t="str">
        <f t="shared" si="11"/>
        <v>%</v>
      </c>
      <c r="L48" s="79"/>
      <c r="M48" s="76" t="str">
        <f t="shared" si="12"/>
        <v>%</v>
      </c>
      <c r="N48" s="79"/>
      <c r="O48" s="76" t="str">
        <f t="shared" si="13"/>
        <v>%</v>
      </c>
      <c r="P48" s="79"/>
      <c r="Q48" s="76" t="str">
        <f t="shared" si="14"/>
        <v>%</v>
      </c>
      <c r="R48" s="80">
        <f t="shared" si="15"/>
        <v>0</v>
      </c>
    </row>
    <row r="49" spans="3:18" ht="24.75" customHeight="1" x14ac:dyDescent="0.25">
      <c r="C49" s="52">
        <v>28</v>
      </c>
      <c r="D49" s="61"/>
      <c r="E49" s="56"/>
      <c r="F49" s="54" t="str">
        <f t="shared" si="8"/>
        <v>-</v>
      </c>
      <c r="G49" s="78">
        <f t="shared" si="9"/>
        <v>0</v>
      </c>
      <c r="H49" s="55"/>
      <c r="I49" s="72" t="str">
        <f t="shared" si="10"/>
        <v>VALOR MÍNIMO ACEPTABLE</v>
      </c>
      <c r="J49" s="79"/>
      <c r="K49" s="76" t="str">
        <f t="shared" si="11"/>
        <v>%</v>
      </c>
      <c r="L49" s="79"/>
      <c r="M49" s="76" t="str">
        <f t="shared" si="12"/>
        <v>%</v>
      </c>
      <c r="N49" s="79"/>
      <c r="O49" s="76" t="str">
        <f t="shared" si="13"/>
        <v>%</v>
      </c>
      <c r="P49" s="79"/>
      <c r="Q49" s="76" t="str">
        <f t="shared" si="14"/>
        <v>%</v>
      </c>
      <c r="R49" s="80">
        <f t="shared" si="15"/>
        <v>0</v>
      </c>
    </row>
    <row r="50" spans="3:18" ht="24.75" customHeight="1" x14ac:dyDescent="0.25">
      <c r="C50" s="52">
        <v>29</v>
      </c>
      <c r="D50" s="61"/>
      <c r="E50" s="56"/>
      <c r="F50" s="54" t="str">
        <f t="shared" si="8"/>
        <v>-</v>
      </c>
      <c r="G50" s="78">
        <f t="shared" si="9"/>
        <v>0</v>
      </c>
      <c r="H50" s="55"/>
      <c r="I50" s="72" t="str">
        <f t="shared" si="10"/>
        <v>VALOR MÍNIMO ACEPTABLE</v>
      </c>
      <c r="J50" s="79"/>
      <c r="K50" s="76" t="str">
        <f t="shared" si="11"/>
        <v>%</v>
      </c>
      <c r="L50" s="79"/>
      <c r="M50" s="76" t="str">
        <f t="shared" si="12"/>
        <v>%</v>
      </c>
      <c r="N50" s="79"/>
      <c r="O50" s="76" t="str">
        <f t="shared" si="13"/>
        <v>%</v>
      </c>
      <c r="P50" s="79"/>
      <c r="Q50" s="76" t="str">
        <f t="shared" si="14"/>
        <v>%</v>
      </c>
      <c r="R50" s="80">
        <f t="shared" si="15"/>
        <v>0</v>
      </c>
    </row>
    <row r="51" spans="3:18" ht="24.75" customHeight="1" x14ac:dyDescent="0.25">
      <c r="C51" s="52">
        <v>30</v>
      </c>
      <c r="D51" s="61"/>
      <c r="E51" s="56"/>
      <c r="F51" s="54" t="str">
        <f t="shared" si="8"/>
        <v>-</v>
      </c>
      <c r="G51" s="78">
        <f t="shared" si="9"/>
        <v>0</v>
      </c>
      <c r="H51" s="55"/>
      <c r="I51" s="72" t="str">
        <f t="shared" si="10"/>
        <v>VALOR MÍNIMO ACEPTABLE</v>
      </c>
      <c r="J51" s="79"/>
      <c r="K51" s="76" t="str">
        <f t="shared" si="11"/>
        <v>%</v>
      </c>
      <c r="L51" s="79"/>
      <c r="M51" s="76" t="str">
        <f t="shared" si="12"/>
        <v>%</v>
      </c>
      <c r="N51" s="79"/>
      <c r="O51" s="76" t="str">
        <f t="shared" si="13"/>
        <v>%</v>
      </c>
      <c r="P51" s="79"/>
      <c r="Q51" s="76" t="str">
        <f t="shared" si="14"/>
        <v>%</v>
      </c>
      <c r="R51" s="80">
        <f t="shared" si="15"/>
        <v>0</v>
      </c>
    </row>
    <row r="52" spans="3:18" ht="24.75" customHeight="1" x14ac:dyDescent="0.25">
      <c r="C52" s="52">
        <v>31</v>
      </c>
      <c r="D52" s="61"/>
      <c r="E52" s="56"/>
      <c r="F52" s="54" t="str">
        <f t="shared" si="8"/>
        <v>-</v>
      </c>
      <c r="G52" s="78">
        <f t="shared" si="9"/>
        <v>0</v>
      </c>
      <c r="H52" s="55"/>
      <c r="I52" s="72" t="str">
        <f t="shared" si="10"/>
        <v>VALOR MÍNIMO ACEPTABLE</v>
      </c>
      <c r="J52" s="79"/>
      <c r="K52" s="76" t="str">
        <f t="shared" si="11"/>
        <v>%</v>
      </c>
      <c r="L52" s="79"/>
      <c r="M52" s="76" t="str">
        <f t="shared" si="12"/>
        <v>%</v>
      </c>
      <c r="N52" s="79"/>
      <c r="O52" s="76" t="str">
        <f t="shared" si="13"/>
        <v>%</v>
      </c>
      <c r="P52" s="79"/>
      <c r="Q52" s="76" t="str">
        <f t="shared" si="14"/>
        <v>%</v>
      </c>
      <c r="R52" s="80">
        <f t="shared" si="15"/>
        <v>0</v>
      </c>
    </row>
    <row r="53" spans="3:18" ht="24.75" customHeight="1" x14ac:dyDescent="0.25">
      <c r="C53" s="52">
        <v>32</v>
      </c>
      <c r="D53" s="61"/>
      <c r="E53" s="56"/>
      <c r="F53" s="54" t="str">
        <f t="shared" si="8"/>
        <v>-</v>
      </c>
      <c r="G53" s="78">
        <f t="shared" si="9"/>
        <v>0</v>
      </c>
      <c r="H53" s="55"/>
      <c r="I53" s="72" t="str">
        <f t="shared" si="10"/>
        <v>VALOR MÍNIMO ACEPTABLE</v>
      </c>
      <c r="J53" s="79"/>
      <c r="K53" s="76" t="str">
        <f t="shared" si="11"/>
        <v>%</v>
      </c>
      <c r="L53" s="79"/>
      <c r="M53" s="76" t="str">
        <f t="shared" si="12"/>
        <v>%</v>
      </c>
      <c r="N53" s="79"/>
      <c r="O53" s="76" t="str">
        <f t="shared" si="13"/>
        <v>%</v>
      </c>
      <c r="P53" s="79"/>
      <c r="Q53" s="76" t="str">
        <f t="shared" si="14"/>
        <v>%</v>
      </c>
      <c r="R53" s="80">
        <f t="shared" si="15"/>
        <v>0</v>
      </c>
    </row>
    <row r="54" spans="3:18" ht="24.75" customHeight="1" x14ac:dyDescent="0.25">
      <c r="C54" s="52">
        <v>33</v>
      </c>
      <c r="D54" s="61"/>
      <c r="E54" s="56"/>
      <c r="F54" s="54" t="str">
        <f t="shared" si="8"/>
        <v>-</v>
      </c>
      <c r="G54" s="78">
        <f t="shared" si="9"/>
        <v>0</v>
      </c>
      <c r="H54" s="55"/>
      <c r="I54" s="72" t="str">
        <f t="shared" si="10"/>
        <v>VALOR MÍNIMO ACEPTABLE</v>
      </c>
      <c r="J54" s="79"/>
      <c r="K54" s="76" t="str">
        <f t="shared" si="11"/>
        <v>%</v>
      </c>
      <c r="L54" s="79"/>
      <c r="M54" s="76" t="str">
        <f t="shared" si="12"/>
        <v>%</v>
      </c>
      <c r="N54" s="79"/>
      <c r="O54" s="76" t="str">
        <f t="shared" si="13"/>
        <v>%</v>
      </c>
      <c r="P54" s="79"/>
      <c r="Q54" s="76" t="str">
        <f t="shared" si="14"/>
        <v>%</v>
      </c>
      <c r="R54" s="80">
        <f t="shared" si="15"/>
        <v>0</v>
      </c>
    </row>
    <row r="55" spans="3:18" ht="24.75" customHeight="1" x14ac:dyDescent="0.25">
      <c r="C55" s="52">
        <v>34</v>
      </c>
      <c r="D55" s="61"/>
      <c r="E55" s="56"/>
      <c r="F55" s="54" t="str">
        <f t="shared" si="8"/>
        <v>-</v>
      </c>
      <c r="G55" s="78">
        <f t="shared" si="9"/>
        <v>0</v>
      </c>
      <c r="H55" s="55"/>
      <c r="I55" s="72" t="str">
        <f t="shared" si="10"/>
        <v>VALOR MÍNIMO ACEPTABLE</v>
      </c>
      <c r="J55" s="79"/>
      <c r="K55" s="76" t="str">
        <f t="shared" si="11"/>
        <v>%</v>
      </c>
      <c r="L55" s="79"/>
      <c r="M55" s="76" t="str">
        <f t="shared" si="12"/>
        <v>%</v>
      </c>
      <c r="N55" s="79"/>
      <c r="O55" s="76" t="str">
        <f t="shared" si="13"/>
        <v>%</v>
      </c>
      <c r="P55" s="79"/>
      <c r="Q55" s="76" t="str">
        <f t="shared" si="14"/>
        <v>%</v>
      </c>
      <c r="R55" s="80">
        <f t="shared" si="15"/>
        <v>0</v>
      </c>
    </row>
    <row r="56" spans="3:18" ht="24.75" customHeight="1" x14ac:dyDescent="0.25">
      <c r="C56" s="52">
        <v>35</v>
      </c>
      <c r="D56" s="61"/>
      <c r="E56" s="56"/>
      <c r="F56" s="54" t="str">
        <f t="shared" si="8"/>
        <v>-</v>
      </c>
      <c r="G56" s="78">
        <f t="shared" si="9"/>
        <v>0</v>
      </c>
      <c r="H56" s="55"/>
      <c r="I56" s="72" t="str">
        <f t="shared" si="10"/>
        <v>VALOR MÍNIMO ACEPTABLE</v>
      </c>
      <c r="J56" s="79"/>
      <c r="K56" s="76" t="str">
        <f t="shared" si="11"/>
        <v>%</v>
      </c>
      <c r="L56" s="79"/>
      <c r="M56" s="76" t="str">
        <f t="shared" si="12"/>
        <v>%</v>
      </c>
      <c r="N56" s="79"/>
      <c r="O56" s="76" t="str">
        <f t="shared" si="13"/>
        <v>%</v>
      </c>
      <c r="P56" s="79"/>
      <c r="Q56" s="76" t="str">
        <f t="shared" si="14"/>
        <v>%</v>
      </c>
      <c r="R56" s="80">
        <f t="shared" si="15"/>
        <v>0</v>
      </c>
    </row>
    <row r="57" spans="3:18" ht="24.75" customHeight="1" x14ac:dyDescent="0.25">
      <c r="C57" s="52">
        <v>36</v>
      </c>
      <c r="D57" s="61"/>
      <c r="E57" s="56"/>
      <c r="F57" s="54" t="str">
        <f t="shared" si="8"/>
        <v>-</v>
      </c>
      <c r="G57" s="78">
        <f t="shared" si="9"/>
        <v>0</v>
      </c>
      <c r="H57" s="55"/>
      <c r="I57" s="72" t="str">
        <f t="shared" si="10"/>
        <v>VALOR MÍNIMO ACEPTABLE</v>
      </c>
      <c r="J57" s="79"/>
      <c r="K57" s="76" t="str">
        <f t="shared" si="11"/>
        <v>%</v>
      </c>
      <c r="L57" s="79"/>
      <c r="M57" s="76" t="str">
        <f t="shared" si="12"/>
        <v>%</v>
      </c>
      <c r="N57" s="79"/>
      <c r="O57" s="76" t="str">
        <f t="shared" si="13"/>
        <v>%</v>
      </c>
      <c r="P57" s="79"/>
      <c r="Q57" s="76" t="str">
        <f t="shared" si="14"/>
        <v>%</v>
      </c>
      <c r="R57" s="80">
        <f t="shared" si="15"/>
        <v>0</v>
      </c>
    </row>
    <row r="58" spans="3:18" ht="24.75" customHeight="1" x14ac:dyDescent="0.25">
      <c r="C58" s="52">
        <v>37</v>
      </c>
      <c r="D58" s="61"/>
      <c r="E58" s="56"/>
      <c r="F58" s="54" t="str">
        <f t="shared" si="8"/>
        <v>-</v>
      </c>
      <c r="G58" s="78">
        <f t="shared" si="9"/>
        <v>0</v>
      </c>
      <c r="H58" s="55"/>
      <c r="I58" s="72" t="str">
        <f t="shared" si="10"/>
        <v>VALOR MÍNIMO ACEPTABLE</v>
      </c>
      <c r="J58" s="79"/>
      <c r="K58" s="76" t="str">
        <f t="shared" si="11"/>
        <v>%</v>
      </c>
      <c r="L58" s="79"/>
      <c r="M58" s="76" t="str">
        <f t="shared" si="12"/>
        <v>%</v>
      </c>
      <c r="N58" s="79"/>
      <c r="O58" s="76" t="str">
        <f t="shared" si="13"/>
        <v>%</v>
      </c>
      <c r="P58" s="79"/>
      <c r="Q58" s="76" t="str">
        <f t="shared" si="14"/>
        <v>%</v>
      </c>
      <c r="R58" s="80">
        <f t="shared" si="15"/>
        <v>0</v>
      </c>
    </row>
    <row r="59" spans="3:18" ht="24.75" customHeight="1" x14ac:dyDescent="0.25">
      <c r="C59" s="52">
        <v>38</v>
      </c>
      <c r="D59" s="61"/>
      <c r="E59" s="56"/>
      <c r="F59" s="54" t="str">
        <f t="shared" si="8"/>
        <v>-</v>
      </c>
      <c r="G59" s="78">
        <f t="shared" si="9"/>
        <v>0</v>
      </c>
      <c r="H59" s="55"/>
      <c r="I59" s="72" t="str">
        <f t="shared" si="10"/>
        <v>VALOR MÍNIMO ACEPTABLE</v>
      </c>
      <c r="J59" s="79"/>
      <c r="K59" s="76" t="str">
        <f t="shared" si="11"/>
        <v>%</v>
      </c>
      <c r="L59" s="79"/>
      <c r="M59" s="76" t="str">
        <f t="shared" si="12"/>
        <v>%</v>
      </c>
      <c r="N59" s="79"/>
      <c r="O59" s="76" t="str">
        <f t="shared" si="13"/>
        <v>%</v>
      </c>
      <c r="P59" s="79"/>
      <c r="Q59" s="76" t="str">
        <f t="shared" si="14"/>
        <v>%</v>
      </c>
      <c r="R59" s="80">
        <f t="shared" si="15"/>
        <v>0</v>
      </c>
    </row>
    <row r="60" spans="3:18" ht="24.75" customHeight="1" x14ac:dyDescent="0.25">
      <c r="C60" s="52">
        <v>39</v>
      </c>
      <c r="D60" s="61"/>
      <c r="E60" s="56"/>
      <c r="F60" s="54" t="str">
        <f t="shared" si="8"/>
        <v>-</v>
      </c>
      <c r="G60" s="78">
        <f t="shared" si="9"/>
        <v>0</v>
      </c>
      <c r="H60" s="55"/>
      <c r="I60" s="72" t="str">
        <f t="shared" si="10"/>
        <v>VALOR MÍNIMO ACEPTABLE</v>
      </c>
      <c r="J60" s="79"/>
      <c r="K60" s="76" t="str">
        <f t="shared" si="11"/>
        <v>%</v>
      </c>
      <c r="L60" s="79"/>
      <c r="M60" s="76" t="str">
        <f t="shared" si="12"/>
        <v>%</v>
      </c>
      <c r="N60" s="79"/>
      <c r="O60" s="76" t="str">
        <f t="shared" si="13"/>
        <v>%</v>
      </c>
      <c r="P60" s="79"/>
      <c r="Q60" s="76" t="str">
        <f t="shared" si="14"/>
        <v>%</v>
      </c>
      <c r="R60" s="80">
        <f t="shared" si="15"/>
        <v>0</v>
      </c>
    </row>
    <row r="61" spans="3:18" ht="24.75" customHeight="1" x14ac:dyDescent="0.25">
      <c r="C61" s="52">
        <v>40</v>
      </c>
      <c r="D61" s="61"/>
      <c r="E61" s="56"/>
      <c r="F61" s="54" t="str">
        <f t="shared" si="8"/>
        <v>-</v>
      </c>
      <c r="G61" s="78">
        <f t="shared" si="9"/>
        <v>0</v>
      </c>
      <c r="H61" s="55"/>
      <c r="I61" s="72" t="str">
        <f t="shared" si="10"/>
        <v>VALOR MÍNIMO ACEPTABLE</v>
      </c>
      <c r="J61" s="79"/>
      <c r="K61" s="76" t="str">
        <f t="shared" si="11"/>
        <v>%</v>
      </c>
      <c r="L61" s="79"/>
      <c r="M61" s="76" t="str">
        <f t="shared" si="12"/>
        <v>%</v>
      </c>
      <c r="N61" s="79"/>
      <c r="O61" s="76" t="str">
        <f t="shared" si="13"/>
        <v>%</v>
      </c>
      <c r="P61" s="79"/>
      <c r="Q61" s="76" t="str">
        <f t="shared" si="14"/>
        <v>%</v>
      </c>
      <c r="R61" s="80">
        <f t="shared" si="15"/>
        <v>0</v>
      </c>
    </row>
    <row r="62" spans="3:18" ht="24.75" customHeight="1" x14ac:dyDescent="0.25">
      <c r="C62" s="52">
        <v>41</v>
      </c>
      <c r="D62" s="61"/>
      <c r="E62" s="56"/>
      <c r="F62" s="54" t="str">
        <f t="shared" si="8"/>
        <v>-</v>
      </c>
      <c r="G62" s="78">
        <f t="shared" si="9"/>
        <v>0</v>
      </c>
      <c r="H62" s="55"/>
      <c r="I62" s="72" t="str">
        <f t="shared" si="10"/>
        <v>VALOR MÍNIMO ACEPTABLE</v>
      </c>
      <c r="J62" s="79"/>
      <c r="K62" s="76" t="str">
        <f t="shared" si="11"/>
        <v>%</v>
      </c>
      <c r="L62" s="79"/>
      <c r="M62" s="76" t="str">
        <f t="shared" si="12"/>
        <v>%</v>
      </c>
      <c r="N62" s="79"/>
      <c r="O62" s="76" t="str">
        <f t="shared" si="13"/>
        <v>%</v>
      </c>
      <c r="P62" s="79"/>
      <c r="Q62" s="76" t="str">
        <f t="shared" si="14"/>
        <v>%</v>
      </c>
      <c r="R62" s="80">
        <f t="shared" si="15"/>
        <v>0</v>
      </c>
    </row>
    <row r="63" spans="3:18" ht="24.75" customHeight="1" x14ac:dyDescent="0.25">
      <c r="C63" s="52">
        <v>42</v>
      </c>
      <c r="D63" s="61"/>
      <c r="E63" s="56"/>
      <c r="F63" s="54" t="str">
        <f t="shared" si="8"/>
        <v>-</v>
      </c>
      <c r="G63" s="78">
        <f t="shared" si="9"/>
        <v>0</v>
      </c>
      <c r="H63" s="55"/>
      <c r="I63" s="72" t="str">
        <f t="shared" si="10"/>
        <v>VALOR MÍNIMO ACEPTABLE</v>
      </c>
      <c r="J63" s="79"/>
      <c r="K63" s="76" t="str">
        <f t="shared" si="11"/>
        <v>%</v>
      </c>
      <c r="L63" s="79"/>
      <c r="M63" s="76" t="str">
        <f t="shared" si="12"/>
        <v>%</v>
      </c>
      <c r="N63" s="79"/>
      <c r="O63" s="76" t="str">
        <f t="shared" si="13"/>
        <v>%</v>
      </c>
      <c r="P63" s="79"/>
      <c r="Q63" s="76" t="str">
        <f t="shared" si="14"/>
        <v>%</v>
      </c>
      <c r="R63" s="80">
        <f t="shared" si="15"/>
        <v>0</v>
      </c>
    </row>
    <row r="64" spans="3:18" ht="24.75" customHeight="1" x14ac:dyDescent="0.25">
      <c r="C64" s="52">
        <v>43</v>
      </c>
      <c r="D64" s="61"/>
      <c r="E64" s="56"/>
      <c r="F64" s="54" t="str">
        <f t="shared" si="8"/>
        <v>-</v>
      </c>
      <c r="G64" s="78">
        <f t="shared" si="9"/>
        <v>0</v>
      </c>
      <c r="H64" s="55"/>
      <c r="I64" s="72" t="str">
        <f t="shared" si="10"/>
        <v>VALOR MÍNIMO ACEPTABLE</v>
      </c>
      <c r="J64" s="79"/>
      <c r="K64" s="76" t="str">
        <f t="shared" si="11"/>
        <v>%</v>
      </c>
      <c r="L64" s="79"/>
      <c r="M64" s="76" t="str">
        <f t="shared" si="12"/>
        <v>%</v>
      </c>
      <c r="N64" s="79"/>
      <c r="O64" s="76" t="str">
        <f t="shared" si="13"/>
        <v>%</v>
      </c>
      <c r="P64" s="79"/>
      <c r="Q64" s="76" t="str">
        <f t="shared" si="14"/>
        <v>%</v>
      </c>
      <c r="R64" s="80">
        <f t="shared" si="15"/>
        <v>0</v>
      </c>
    </row>
    <row r="65" spans="1:18" ht="24.75" customHeight="1" x14ac:dyDescent="0.25">
      <c r="C65" s="52">
        <v>44</v>
      </c>
      <c r="D65" s="61"/>
      <c r="E65" s="56"/>
      <c r="F65" s="54" t="str">
        <f t="shared" si="8"/>
        <v>-</v>
      </c>
      <c r="G65" s="78">
        <f t="shared" si="9"/>
        <v>0</v>
      </c>
      <c r="H65" s="55"/>
      <c r="I65" s="72" t="str">
        <f t="shared" si="10"/>
        <v>VALOR MÍNIMO ACEPTABLE</v>
      </c>
      <c r="J65" s="79"/>
      <c r="K65" s="76" t="str">
        <f t="shared" si="11"/>
        <v>%</v>
      </c>
      <c r="L65" s="79"/>
      <c r="M65" s="76" t="str">
        <f t="shared" si="12"/>
        <v>%</v>
      </c>
      <c r="N65" s="79"/>
      <c r="O65" s="76" t="str">
        <f t="shared" si="13"/>
        <v>%</v>
      </c>
      <c r="P65" s="79"/>
      <c r="Q65" s="76" t="str">
        <f t="shared" si="14"/>
        <v>%</v>
      </c>
      <c r="R65" s="80">
        <f t="shared" si="15"/>
        <v>0</v>
      </c>
    </row>
    <row r="66" spans="1:18" ht="24.75" customHeight="1" x14ac:dyDescent="0.25">
      <c r="C66" s="52">
        <v>45</v>
      </c>
      <c r="D66" s="61"/>
      <c r="E66" s="56"/>
      <c r="F66" s="54" t="str">
        <f t="shared" si="8"/>
        <v>-</v>
      </c>
      <c r="G66" s="78">
        <f t="shared" si="9"/>
        <v>0</v>
      </c>
      <c r="H66" s="55"/>
      <c r="I66" s="72" t="str">
        <f t="shared" si="10"/>
        <v>VALOR MÍNIMO ACEPTABLE</v>
      </c>
      <c r="J66" s="79"/>
      <c r="K66" s="76" t="str">
        <f t="shared" si="11"/>
        <v>%</v>
      </c>
      <c r="L66" s="79"/>
      <c r="M66" s="76" t="str">
        <f t="shared" si="12"/>
        <v>%</v>
      </c>
      <c r="N66" s="79"/>
      <c r="O66" s="76" t="str">
        <f t="shared" si="13"/>
        <v>%</v>
      </c>
      <c r="P66" s="79"/>
      <c r="Q66" s="76" t="str">
        <f t="shared" si="14"/>
        <v>%</v>
      </c>
      <c r="R66" s="80">
        <f t="shared" si="15"/>
        <v>0</v>
      </c>
    </row>
    <row r="67" spans="1:18" ht="24.75" customHeight="1" x14ac:dyDescent="0.25">
      <c r="C67" s="52">
        <v>46</v>
      </c>
      <c r="D67" s="61"/>
      <c r="E67" s="56"/>
      <c r="F67" s="54" t="str">
        <f t="shared" si="8"/>
        <v>-</v>
      </c>
      <c r="G67" s="78">
        <f t="shared" si="9"/>
        <v>0</v>
      </c>
      <c r="H67" s="55"/>
      <c r="I67" s="72" t="str">
        <f t="shared" si="10"/>
        <v>VALOR MÍNIMO ACEPTABLE</v>
      </c>
      <c r="J67" s="79"/>
      <c r="K67" s="76" t="str">
        <f t="shared" si="11"/>
        <v>%</v>
      </c>
      <c r="L67" s="79"/>
      <c r="M67" s="76" t="str">
        <f t="shared" si="12"/>
        <v>%</v>
      </c>
      <c r="N67" s="79"/>
      <c r="O67" s="76" t="str">
        <f t="shared" si="13"/>
        <v>%</v>
      </c>
      <c r="P67" s="79"/>
      <c r="Q67" s="76" t="str">
        <f t="shared" si="14"/>
        <v>%</v>
      </c>
      <c r="R67" s="80">
        <f t="shared" si="15"/>
        <v>0</v>
      </c>
    </row>
    <row r="68" spans="1:18" ht="24.75" customHeight="1" x14ac:dyDescent="0.25">
      <c r="C68" s="52">
        <v>47</v>
      </c>
      <c r="D68" s="61"/>
      <c r="E68" s="56"/>
      <c r="F68" s="54" t="str">
        <f t="shared" si="8"/>
        <v>-</v>
      </c>
      <c r="G68" s="78">
        <f t="shared" si="9"/>
        <v>0</v>
      </c>
      <c r="H68" s="55"/>
      <c r="I68" s="72" t="str">
        <f t="shared" si="10"/>
        <v>VALOR MÍNIMO ACEPTABLE</v>
      </c>
      <c r="J68" s="79"/>
      <c r="K68" s="76" t="str">
        <f t="shared" si="11"/>
        <v>%</v>
      </c>
      <c r="L68" s="79"/>
      <c r="M68" s="76" t="str">
        <f t="shared" si="12"/>
        <v>%</v>
      </c>
      <c r="N68" s="79"/>
      <c r="O68" s="76" t="str">
        <f t="shared" si="13"/>
        <v>%</v>
      </c>
      <c r="P68" s="79"/>
      <c r="Q68" s="76" t="str">
        <f t="shared" si="14"/>
        <v>%</v>
      </c>
      <c r="R68" s="80">
        <f t="shared" si="15"/>
        <v>0</v>
      </c>
    </row>
    <row r="69" spans="1:18" ht="24.75" customHeight="1" x14ac:dyDescent="0.25">
      <c r="C69" s="52">
        <v>48</v>
      </c>
      <c r="D69" s="61"/>
      <c r="E69" s="56"/>
      <c r="F69" s="54" t="str">
        <f t="shared" si="8"/>
        <v>-</v>
      </c>
      <c r="G69" s="78">
        <f t="shared" si="9"/>
        <v>0</v>
      </c>
      <c r="H69" s="55"/>
      <c r="I69" s="72" t="str">
        <f t="shared" si="10"/>
        <v>VALOR MÍNIMO ACEPTABLE</v>
      </c>
      <c r="J69" s="79"/>
      <c r="K69" s="76" t="str">
        <f t="shared" si="11"/>
        <v>%</v>
      </c>
      <c r="L69" s="79"/>
      <c r="M69" s="76" t="str">
        <f t="shared" si="12"/>
        <v>%</v>
      </c>
      <c r="N69" s="79"/>
      <c r="O69" s="76" t="str">
        <f t="shared" si="13"/>
        <v>%</v>
      </c>
      <c r="P69" s="79"/>
      <c r="Q69" s="76" t="str">
        <f t="shared" si="14"/>
        <v>%</v>
      </c>
      <c r="R69" s="80">
        <f t="shared" si="15"/>
        <v>0</v>
      </c>
    </row>
    <row r="70" spans="1:18" ht="24.75" customHeight="1" x14ac:dyDescent="0.25">
      <c r="C70" s="52">
        <v>49</v>
      </c>
      <c r="D70" s="61"/>
      <c r="E70" s="56"/>
      <c r="F70" s="54" t="str">
        <f t="shared" si="8"/>
        <v>-</v>
      </c>
      <c r="G70" s="78">
        <f t="shared" si="9"/>
        <v>0</v>
      </c>
      <c r="H70" s="55"/>
      <c r="I70" s="72" t="str">
        <f t="shared" si="10"/>
        <v>VALOR MÍNIMO ACEPTABLE</v>
      </c>
      <c r="J70" s="79"/>
      <c r="K70" s="76" t="str">
        <f t="shared" si="11"/>
        <v>%</v>
      </c>
      <c r="L70" s="79"/>
      <c r="M70" s="76" t="str">
        <f t="shared" si="12"/>
        <v>%</v>
      </c>
      <c r="N70" s="79"/>
      <c r="O70" s="76" t="str">
        <f t="shared" si="13"/>
        <v>%</v>
      </c>
      <c r="P70" s="79"/>
      <c r="Q70" s="76" t="str">
        <f t="shared" si="14"/>
        <v>%</v>
      </c>
      <c r="R70" s="80">
        <f t="shared" si="15"/>
        <v>0</v>
      </c>
    </row>
    <row r="71" spans="1:18" ht="24.75" customHeight="1" x14ac:dyDescent="0.25">
      <c r="C71" s="52">
        <v>50</v>
      </c>
      <c r="D71" s="61"/>
      <c r="E71" s="56"/>
      <c r="F71" s="54" t="str">
        <f t="shared" si="8"/>
        <v>-</v>
      </c>
      <c r="G71" s="78">
        <f t="shared" si="9"/>
        <v>0</v>
      </c>
      <c r="H71" s="55"/>
      <c r="I71" s="72" t="str">
        <f t="shared" si="10"/>
        <v>VALOR MÍNIMO ACEPTABLE</v>
      </c>
      <c r="J71" s="79"/>
      <c r="K71" s="76" t="str">
        <f t="shared" si="11"/>
        <v>%</v>
      </c>
      <c r="L71" s="79"/>
      <c r="M71" s="76" t="str">
        <f t="shared" si="12"/>
        <v>%</v>
      </c>
      <c r="N71" s="79"/>
      <c r="O71" s="76" t="str">
        <f t="shared" si="13"/>
        <v>%</v>
      </c>
      <c r="P71" s="79"/>
      <c r="Q71" s="76" t="str">
        <f t="shared" si="14"/>
        <v>%</v>
      </c>
      <c r="R71" s="80">
        <f t="shared" si="15"/>
        <v>0</v>
      </c>
    </row>
    <row r="72" spans="1:18" ht="15" x14ac:dyDescent="0.25"/>
    <row r="73" spans="1:18" ht="24" customHeight="1" x14ac:dyDescent="0.25">
      <c r="C73" s="108" t="s">
        <v>73</v>
      </c>
      <c r="D73" s="173"/>
      <c r="E73" s="173"/>
      <c r="F73" s="173"/>
      <c r="G73" s="173"/>
      <c r="H73" s="173"/>
      <c r="I73" s="173"/>
      <c r="J73" s="173"/>
      <c r="K73" s="173"/>
      <c r="L73" s="173"/>
      <c r="M73" s="173"/>
      <c r="N73" s="173"/>
      <c r="O73" s="173"/>
      <c r="P73" s="173"/>
      <c r="Q73" s="173"/>
      <c r="R73" s="173"/>
    </row>
    <row r="74" spans="1:18" ht="163.5" customHeight="1" x14ac:dyDescent="0.25">
      <c r="C74" s="174" t="s">
        <v>96</v>
      </c>
      <c r="D74" s="175"/>
      <c r="E74" s="175"/>
      <c r="F74" s="175"/>
      <c r="G74" s="175"/>
      <c r="H74" s="175"/>
      <c r="I74" s="175"/>
      <c r="J74" s="175"/>
      <c r="K74" s="175"/>
      <c r="L74" s="175"/>
      <c r="M74" s="175"/>
      <c r="N74" s="175"/>
      <c r="O74" s="175"/>
      <c r="P74" s="175"/>
      <c r="Q74" s="175"/>
      <c r="R74" s="176"/>
    </row>
    <row r="75" spans="1:18" ht="8.25" customHeight="1" x14ac:dyDescent="0.25">
      <c r="B75" s="58"/>
      <c r="C75" s="58"/>
      <c r="D75" s="58"/>
      <c r="E75" s="58"/>
      <c r="F75" s="58"/>
      <c r="G75" s="58"/>
      <c r="H75" s="58"/>
      <c r="I75" s="58"/>
      <c r="J75" s="58"/>
      <c r="K75" s="58"/>
      <c r="L75" s="58"/>
      <c r="M75" s="58"/>
      <c r="N75" s="58"/>
      <c r="O75" s="58"/>
      <c r="P75" s="58"/>
      <c r="Q75" s="58"/>
      <c r="R75" s="57"/>
    </row>
    <row r="76" spans="1:18" ht="259.5" customHeight="1" x14ac:dyDescent="0.25">
      <c r="C76" s="177" t="s">
        <v>74</v>
      </c>
      <c r="D76" s="178"/>
      <c r="E76" s="178"/>
      <c r="F76" s="178"/>
      <c r="G76" s="178"/>
      <c r="H76" s="178"/>
      <c r="I76" s="178"/>
      <c r="J76" s="178"/>
      <c r="K76" s="178"/>
      <c r="L76" s="178"/>
      <c r="M76" s="178"/>
      <c r="N76" s="178"/>
      <c r="O76" s="178"/>
      <c r="P76" s="178"/>
      <c r="Q76" s="178"/>
      <c r="R76" s="179"/>
    </row>
    <row r="77" spans="1:18" s="14" customFormat="1" ht="15" hidden="1" x14ac:dyDescent="0.25">
      <c r="A77" s="16"/>
      <c r="B77" s="59"/>
      <c r="C77" s="59"/>
      <c r="D77" s="59"/>
      <c r="E77" s="59"/>
      <c r="F77" s="59"/>
      <c r="G77" s="57"/>
      <c r="H77" s="57"/>
      <c r="I77" s="41"/>
      <c r="J77" s="41"/>
      <c r="K77" s="41"/>
      <c r="L77" s="41"/>
      <c r="M77" s="41"/>
      <c r="N77" s="57"/>
    </row>
    <row r="78" spans="1:18" s="14" customFormat="1" ht="15" customHeight="1" x14ac:dyDescent="0.25">
      <c r="A78" s="16"/>
      <c r="C78" s="181" t="s">
        <v>22</v>
      </c>
      <c r="D78" s="181"/>
      <c r="E78" s="181"/>
      <c r="F78" s="181"/>
      <c r="G78" s="57"/>
      <c r="H78" s="57"/>
      <c r="I78" s="41"/>
      <c r="J78" s="41"/>
      <c r="K78" s="41"/>
      <c r="L78" s="41"/>
      <c r="M78" s="41"/>
      <c r="N78" s="57"/>
    </row>
    <row r="79" spans="1:18" s="14" customFormat="1" ht="15" x14ac:dyDescent="0.25">
      <c r="A79" s="16"/>
      <c r="B79" s="63"/>
      <c r="C79" s="181"/>
      <c r="D79" s="181"/>
      <c r="E79" s="181"/>
      <c r="F79" s="181"/>
      <c r="G79" s="57"/>
      <c r="H79" s="57"/>
      <c r="I79" s="41"/>
      <c r="J79" s="41"/>
      <c r="K79" s="41"/>
      <c r="L79" s="41"/>
      <c r="M79" s="41"/>
      <c r="N79" s="57"/>
    </row>
    <row r="80" spans="1:18" s="14" customFormat="1" ht="15.75" thickBot="1" x14ac:dyDescent="0.3">
      <c r="A80" s="16"/>
      <c r="B80" s="63"/>
      <c r="C80" s="182"/>
      <c r="D80" s="182"/>
      <c r="E80" s="182"/>
      <c r="F80" s="182"/>
      <c r="G80" s="57"/>
      <c r="H80" s="57"/>
      <c r="I80" s="41"/>
      <c r="J80" s="41"/>
      <c r="K80" s="41"/>
      <c r="L80" s="41"/>
      <c r="M80" s="41"/>
      <c r="N80" s="57"/>
    </row>
    <row r="81" spans="1:18" s="14" customFormat="1" ht="15" x14ac:dyDescent="0.25">
      <c r="A81" s="16"/>
      <c r="C81" s="180" t="s">
        <v>23</v>
      </c>
      <c r="D81" s="180"/>
      <c r="E81" s="180"/>
      <c r="F81" s="180"/>
      <c r="G81" s="57"/>
      <c r="H81" s="57"/>
      <c r="I81" s="41"/>
      <c r="J81" s="41"/>
      <c r="K81" s="41"/>
      <c r="L81" s="41"/>
      <c r="M81" s="41"/>
      <c r="N81" s="57"/>
    </row>
    <row r="82" spans="1:18" s="14" customFormat="1" ht="15" x14ac:dyDescent="0.25">
      <c r="A82" s="16"/>
      <c r="C82" s="86" t="s">
        <v>24</v>
      </c>
      <c r="D82" s="86"/>
      <c r="E82" s="86"/>
      <c r="F82" s="86"/>
      <c r="G82" s="57"/>
      <c r="H82" s="57"/>
      <c r="I82" s="41"/>
      <c r="J82" s="41"/>
      <c r="K82" s="41"/>
      <c r="L82" s="41"/>
      <c r="M82" s="41"/>
      <c r="N82" s="57"/>
    </row>
    <row r="83" spans="1:18" s="14" customFormat="1" ht="3.75" customHeight="1" x14ac:dyDescent="0.25">
      <c r="A83" s="16"/>
      <c r="B83" s="59"/>
      <c r="C83" s="59"/>
      <c r="D83" s="59"/>
      <c r="E83" s="59"/>
      <c r="F83" s="59"/>
      <c r="G83" s="57"/>
      <c r="H83" s="57"/>
      <c r="I83" s="41"/>
      <c r="J83" s="41"/>
      <c r="K83" s="41"/>
      <c r="L83" s="41"/>
      <c r="M83" s="41"/>
      <c r="N83" s="57"/>
    </row>
    <row r="84" spans="1:18" s="14" customFormat="1" ht="15" x14ac:dyDescent="0.25">
      <c r="A84" s="16"/>
      <c r="C84" s="41" t="s">
        <v>25</v>
      </c>
      <c r="D84" s="59"/>
      <c r="E84" s="59"/>
      <c r="F84" s="59"/>
      <c r="G84" s="57"/>
      <c r="H84" s="57"/>
      <c r="I84" s="41"/>
      <c r="J84" s="41"/>
      <c r="K84" s="41"/>
      <c r="L84" s="41"/>
      <c r="M84" s="41"/>
      <c r="N84" s="57"/>
    </row>
    <row r="85" spans="1:18" s="14" customFormat="1" ht="7.5" customHeight="1" x14ac:dyDescent="0.2">
      <c r="A85" s="164"/>
      <c r="B85" s="164"/>
      <c r="C85" s="164"/>
      <c r="D85" s="164"/>
      <c r="E85" s="164"/>
      <c r="F85" s="164"/>
      <c r="G85" s="164"/>
      <c r="H85" s="164"/>
      <c r="I85" s="164"/>
      <c r="J85" s="164"/>
      <c r="K85" s="164"/>
      <c r="L85" s="164"/>
      <c r="M85" s="164"/>
      <c r="N85" s="164"/>
      <c r="O85" s="164"/>
      <c r="P85" s="164"/>
      <c r="Q85" s="164"/>
      <c r="R85" s="164"/>
    </row>
    <row r="86" spans="1:18" s="4" customFormat="1" ht="54" customHeight="1" x14ac:dyDescent="0.25">
      <c r="B86" s="64"/>
      <c r="C86" s="160" t="s">
        <v>75</v>
      </c>
      <c r="D86" s="160"/>
      <c r="E86" s="160"/>
      <c r="F86" s="160"/>
      <c r="G86" s="160"/>
      <c r="H86" s="160"/>
      <c r="I86" s="160"/>
      <c r="J86" s="160"/>
      <c r="K86" s="160"/>
      <c r="L86" s="160"/>
      <c r="M86" s="160"/>
      <c r="N86" s="160"/>
      <c r="O86" s="160"/>
      <c r="P86" s="160"/>
      <c r="Q86" s="160"/>
      <c r="R86" s="160"/>
    </row>
    <row r="87" spans="1:18" s="4" customFormat="1" ht="15" x14ac:dyDescent="0.25">
      <c r="B87" s="165"/>
      <c r="C87" s="165"/>
      <c r="D87" s="165"/>
      <c r="E87" s="165"/>
      <c r="F87" s="165"/>
      <c r="G87" s="165"/>
      <c r="H87" s="165"/>
      <c r="I87" s="165"/>
      <c r="J87" s="165"/>
      <c r="K87" s="165"/>
      <c r="L87" s="165"/>
    </row>
    <row r="88" spans="1:18" s="4" customFormat="1" ht="24.75" customHeight="1" x14ac:dyDescent="0.25">
      <c r="B88" s="65"/>
      <c r="C88" s="161" t="s">
        <v>76</v>
      </c>
      <c r="D88" s="161"/>
      <c r="E88" s="161"/>
      <c r="F88" s="161"/>
      <c r="G88" s="161"/>
      <c r="H88" s="161"/>
      <c r="I88" s="161"/>
      <c r="J88" s="161"/>
      <c r="K88" s="161"/>
      <c r="L88" s="161"/>
      <c r="M88" s="161"/>
      <c r="N88" s="161"/>
      <c r="O88" s="161"/>
      <c r="P88" s="161"/>
      <c r="Q88" s="161"/>
      <c r="R88" s="161"/>
    </row>
    <row r="89" spans="1:18" ht="0" hidden="1" customHeight="1" x14ac:dyDescent="0.25">
      <c r="A89" s="168" t="s">
        <v>27</v>
      </c>
      <c r="B89" s="168"/>
      <c r="C89" s="168"/>
      <c r="D89" s="168"/>
      <c r="E89" s="168"/>
      <c r="F89" s="168"/>
      <c r="G89" s="168"/>
      <c r="H89" s="168"/>
      <c r="I89" s="168"/>
      <c r="J89" s="168"/>
      <c r="K89" s="168"/>
      <c r="L89" s="168"/>
      <c r="M89" s="168"/>
    </row>
  </sheetData>
  <sheetProtection selectLockedCells="1"/>
  <mergeCells count="45">
    <mergeCell ref="B2:B5"/>
    <mergeCell ref="Q2:R2"/>
    <mergeCell ref="Q3:R3"/>
    <mergeCell ref="Q4:R4"/>
    <mergeCell ref="Q5:R5"/>
    <mergeCell ref="A89:M89"/>
    <mergeCell ref="D20:D21"/>
    <mergeCell ref="C20:C21"/>
    <mergeCell ref="C73:R73"/>
    <mergeCell ref="C74:R74"/>
    <mergeCell ref="C76:R76"/>
    <mergeCell ref="C82:F82"/>
    <mergeCell ref="C81:F81"/>
    <mergeCell ref="C78:F80"/>
    <mergeCell ref="I20:I21"/>
    <mergeCell ref="J20:K20"/>
    <mergeCell ref="L20:M20"/>
    <mergeCell ref="N20:O20"/>
    <mergeCell ref="P20:Q20"/>
    <mergeCell ref="R20:R21"/>
    <mergeCell ref="E20:E21"/>
    <mergeCell ref="C86:R86"/>
    <mergeCell ref="C88:R88"/>
    <mergeCell ref="C17:I17"/>
    <mergeCell ref="C18:I18"/>
    <mergeCell ref="K17:R17"/>
    <mergeCell ref="K18:R18"/>
    <mergeCell ref="A85:R85"/>
    <mergeCell ref="B87:L87"/>
    <mergeCell ref="F20:F21"/>
    <mergeCell ref="G20:G21"/>
    <mergeCell ref="H20:H21"/>
    <mergeCell ref="C15:R15"/>
    <mergeCell ref="C14:R14"/>
    <mergeCell ref="C9:D9"/>
    <mergeCell ref="C2:C5"/>
    <mergeCell ref="D2:P2"/>
    <mergeCell ref="D3:P3"/>
    <mergeCell ref="D4:P5"/>
    <mergeCell ref="E9:F9"/>
    <mergeCell ref="I9:J9"/>
    <mergeCell ref="C11:D12"/>
    <mergeCell ref="E11:F12"/>
    <mergeCell ref="H11:H12"/>
    <mergeCell ref="I11:R12"/>
  </mergeCells>
  <conditionalFormatting sqref="I22:I71">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1">
    <cfRule type="cellIs" dxfId="2" priority="1" operator="lessThan">
      <formula>0</formula>
    </cfRule>
    <cfRule type="cellIs" dxfId="1" priority="2" operator="greaterThan">
      <formula>0</formula>
    </cfRule>
    <cfRule type="cellIs" dxfId="0" priority="3" operator="equal">
      <formula>0</formula>
    </cfRule>
  </conditionalFormatting>
  <dataValidations count="1">
    <dataValidation allowBlank="1" showInputMessage="1" showErrorMessage="1" errorTitle="SUPERA EL PRESUPUESTO OFICIAL" sqref="E22:E71" xr:uid="{6005FCAE-B68B-4945-B1E4-D4545A372283}"/>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93"/>
      <c r="C2" s="193"/>
      <c r="D2" s="194" t="s">
        <v>0</v>
      </c>
      <c r="E2" s="195"/>
      <c r="F2" s="195"/>
      <c r="G2" s="195"/>
      <c r="H2" s="196"/>
      <c r="I2" s="194" t="s">
        <v>28</v>
      </c>
      <c r="J2" s="196"/>
      <c r="K2" s="2"/>
    </row>
    <row r="3" spans="2:11" ht="15" customHeight="1" x14ac:dyDescent="0.25">
      <c r="B3" s="193"/>
      <c r="C3" s="193"/>
      <c r="D3" s="194" t="s">
        <v>1</v>
      </c>
      <c r="E3" s="195"/>
      <c r="F3" s="195"/>
      <c r="G3" s="195"/>
      <c r="H3" s="196"/>
      <c r="I3" s="194" t="s">
        <v>101</v>
      </c>
      <c r="J3" s="196"/>
      <c r="K3" s="3"/>
    </row>
    <row r="4" spans="2:11" ht="15" customHeight="1" x14ac:dyDescent="0.25">
      <c r="B4" s="193"/>
      <c r="C4" s="193"/>
      <c r="D4" s="197" t="s">
        <v>2</v>
      </c>
      <c r="E4" s="198"/>
      <c r="F4" s="198"/>
      <c r="G4" s="198"/>
      <c r="H4" s="199"/>
      <c r="I4" s="194" t="s">
        <v>107</v>
      </c>
      <c r="J4" s="196"/>
      <c r="K4" s="3"/>
    </row>
    <row r="5" spans="2:11" ht="15" customHeight="1" x14ac:dyDescent="0.25">
      <c r="B5" s="193"/>
      <c r="C5" s="193"/>
      <c r="D5" s="200"/>
      <c r="E5" s="201"/>
      <c r="F5" s="201"/>
      <c r="G5" s="201"/>
      <c r="H5" s="202"/>
      <c r="I5" s="194" t="s">
        <v>77</v>
      </c>
      <c r="J5" s="196"/>
      <c r="K5" s="3"/>
    </row>
    <row r="6" spans="2:11" x14ac:dyDescent="0.25">
      <c r="K6" s="4"/>
    </row>
    <row r="7" spans="2:11" ht="15.75" customHeight="1" x14ac:dyDescent="0.25">
      <c r="B7" s="192" t="s">
        <v>29</v>
      </c>
      <c r="C7" s="192"/>
      <c r="D7" s="192"/>
      <c r="E7" s="192"/>
      <c r="F7" s="192"/>
      <c r="G7" s="192"/>
      <c r="H7" s="192"/>
      <c r="I7" s="192"/>
      <c r="J7" s="192"/>
      <c r="K7" s="5"/>
    </row>
    <row r="8" spans="2:11" ht="15.75" customHeight="1" x14ac:dyDescent="0.25">
      <c r="B8" s="189" t="s">
        <v>30</v>
      </c>
      <c r="C8" s="189" t="s">
        <v>31</v>
      </c>
      <c r="D8" s="189"/>
      <c r="E8" s="189"/>
      <c r="F8" s="189"/>
      <c r="G8" s="192" t="s">
        <v>32</v>
      </c>
      <c r="H8" s="192"/>
      <c r="I8" s="192"/>
      <c r="J8" s="192"/>
      <c r="K8" s="5"/>
    </row>
    <row r="9" spans="2:11" ht="15.75" customHeight="1" x14ac:dyDescent="0.25">
      <c r="B9" s="189"/>
      <c r="C9" s="6" t="s">
        <v>33</v>
      </c>
      <c r="D9" s="6" t="s">
        <v>34</v>
      </c>
      <c r="E9" s="189" t="s">
        <v>35</v>
      </c>
      <c r="F9" s="189"/>
      <c r="G9" s="192"/>
      <c r="H9" s="192"/>
      <c r="I9" s="192"/>
      <c r="J9" s="192"/>
      <c r="K9" s="5"/>
    </row>
    <row r="10" spans="2:11" ht="15.75" customHeight="1" x14ac:dyDescent="0.25">
      <c r="B10" s="7">
        <v>1</v>
      </c>
      <c r="C10" s="7">
        <v>2022</v>
      </c>
      <c r="D10" s="7">
        <v>1</v>
      </c>
      <c r="E10" s="187">
        <v>28</v>
      </c>
      <c r="F10" s="187"/>
      <c r="G10" s="188" t="s">
        <v>36</v>
      </c>
      <c r="H10" s="188"/>
      <c r="I10" s="188"/>
      <c r="J10" s="188"/>
      <c r="K10" s="8"/>
    </row>
    <row r="11" spans="2:11" ht="24.75" customHeight="1" x14ac:dyDescent="0.25">
      <c r="B11" s="7">
        <v>2</v>
      </c>
      <c r="C11" s="7">
        <v>2022</v>
      </c>
      <c r="D11" s="7">
        <v>5</v>
      </c>
      <c r="E11" s="187">
        <v>31</v>
      </c>
      <c r="F11" s="187"/>
      <c r="G11" s="188" t="s">
        <v>37</v>
      </c>
      <c r="H11" s="188"/>
      <c r="I11" s="188"/>
      <c r="J11" s="188"/>
      <c r="K11" s="8"/>
    </row>
    <row r="12" spans="2:11" ht="46.5" customHeight="1" x14ac:dyDescent="0.25">
      <c r="B12" s="7">
        <v>3</v>
      </c>
      <c r="C12" s="7">
        <v>2024</v>
      </c>
      <c r="D12" s="7">
        <v>4</v>
      </c>
      <c r="E12" s="187">
        <v>29</v>
      </c>
      <c r="F12" s="187"/>
      <c r="G12" s="188" t="s">
        <v>38</v>
      </c>
      <c r="H12" s="188"/>
      <c r="I12" s="188"/>
      <c r="J12" s="188"/>
      <c r="K12" s="8"/>
    </row>
    <row r="13" spans="2:11" ht="154.5" customHeight="1" x14ac:dyDescent="0.25">
      <c r="B13" s="7">
        <v>4</v>
      </c>
      <c r="C13" s="7">
        <v>2024</v>
      </c>
      <c r="D13" s="7">
        <v>7</v>
      </c>
      <c r="E13" s="187">
        <v>31</v>
      </c>
      <c r="F13" s="187"/>
      <c r="G13" s="188" t="s">
        <v>65</v>
      </c>
      <c r="H13" s="188"/>
      <c r="I13" s="188"/>
      <c r="J13" s="188"/>
      <c r="K13" s="8"/>
    </row>
    <row r="14" spans="2:11" ht="110.25" customHeight="1" x14ac:dyDescent="0.25">
      <c r="B14" s="7">
        <v>5</v>
      </c>
      <c r="C14" s="7">
        <v>2025</v>
      </c>
      <c r="D14" s="7">
        <v>2</v>
      </c>
      <c r="E14" s="187">
        <v>28</v>
      </c>
      <c r="F14" s="187"/>
      <c r="G14" s="188" t="s">
        <v>97</v>
      </c>
      <c r="H14" s="188"/>
      <c r="I14" s="188"/>
      <c r="J14" s="188"/>
      <c r="K14" s="8"/>
    </row>
    <row r="15" spans="2:11" ht="96.75" customHeight="1" x14ac:dyDescent="0.25">
      <c r="B15" s="7">
        <v>6</v>
      </c>
      <c r="C15" s="7">
        <v>2025</v>
      </c>
      <c r="D15" s="7">
        <v>5</v>
      </c>
      <c r="E15" s="187">
        <v>23</v>
      </c>
      <c r="F15" s="187"/>
      <c r="G15" s="188" t="s">
        <v>106</v>
      </c>
      <c r="H15" s="188"/>
      <c r="I15" s="188"/>
      <c r="J15" s="188"/>
      <c r="K15" s="8"/>
    </row>
    <row r="16" spans="2:11" ht="15.75" customHeight="1" x14ac:dyDescent="0.25">
      <c r="B16" s="189" t="s">
        <v>39</v>
      </c>
      <c r="C16" s="189"/>
      <c r="D16" s="189"/>
      <c r="E16" s="189"/>
      <c r="F16" s="189"/>
      <c r="G16" s="189"/>
      <c r="H16" s="189"/>
      <c r="I16" s="189"/>
      <c r="J16" s="189"/>
      <c r="K16" s="9"/>
    </row>
    <row r="17" spans="2:11" x14ac:dyDescent="0.25">
      <c r="B17" s="189" t="s">
        <v>40</v>
      </c>
      <c r="C17" s="189"/>
      <c r="D17" s="189"/>
      <c r="E17" s="189"/>
      <c r="F17" s="189" t="s">
        <v>41</v>
      </c>
      <c r="G17" s="189"/>
      <c r="H17" s="189"/>
      <c r="I17" s="189"/>
      <c r="J17" s="189"/>
      <c r="K17" s="9"/>
    </row>
    <row r="18" spans="2:11" ht="15.75" customHeight="1" x14ac:dyDescent="0.25">
      <c r="B18" s="187" t="s">
        <v>42</v>
      </c>
      <c r="C18" s="187"/>
      <c r="D18" s="187"/>
      <c r="E18" s="187"/>
      <c r="F18" s="187" t="s">
        <v>80</v>
      </c>
      <c r="G18" s="187"/>
      <c r="H18" s="187"/>
      <c r="I18" s="187"/>
      <c r="J18" s="187"/>
      <c r="K18" s="10"/>
    </row>
    <row r="19" spans="2:11" x14ac:dyDescent="0.25">
      <c r="B19" s="189" t="s">
        <v>43</v>
      </c>
      <c r="C19" s="189"/>
      <c r="D19" s="189"/>
      <c r="E19" s="189"/>
      <c r="F19" s="189"/>
      <c r="G19" s="189"/>
      <c r="H19" s="189"/>
      <c r="I19" s="189"/>
      <c r="J19" s="189"/>
      <c r="K19" s="9"/>
    </row>
    <row r="20" spans="2:11" x14ac:dyDescent="0.25">
      <c r="B20" s="189" t="s">
        <v>40</v>
      </c>
      <c r="C20" s="189"/>
      <c r="D20" s="189"/>
      <c r="E20" s="189"/>
      <c r="F20" s="189" t="s">
        <v>41</v>
      </c>
      <c r="G20" s="189"/>
      <c r="H20" s="189"/>
      <c r="I20" s="189"/>
      <c r="J20" s="189"/>
      <c r="K20" s="9"/>
    </row>
    <row r="21" spans="2:11" ht="15.75" customHeight="1" x14ac:dyDescent="0.25">
      <c r="B21" s="190" t="s">
        <v>44</v>
      </c>
      <c r="C21" s="190"/>
      <c r="D21" s="190"/>
      <c r="E21" s="190"/>
      <c r="F21" s="190" t="s">
        <v>45</v>
      </c>
      <c r="G21" s="190"/>
      <c r="H21" s="190"/>
      <c r="I21" s="190"/>
      <c r="J21" s="190"/>
      <c r="K21" s="11"/>
    </row>
    <row r="22" spans="2:11" ht="15.75" customHeight="1" x14ac:dyDescent="0.25">
      <c r="B22" s="192" t="s">
        <v>46</v>
      </c>
      <c r="C22" s="192"/>
      <c r="D22" s="192"/>
      <c r="E22" s="192"/>
      <c r="F22" s="192"/>
      <c r="G22" s="192"/>
      <c r="H22" s="192"/>
      <c r="I22" s="192"/>
      <c r="J22" s="192"/>
      <c r="K22" s="5"/>
    </row>
    <row r="23" spans="2:11" x14ac:dyDescent="0.25">
      <c r="B23" s="189" t="s">
        <v>40</v>
      </c>
      <c r="C23" s="189"/>
      <c r="D23" s="189"/>
      <c r="E23" s="189" t="s">
        <v>41</v>
      </c>
      <c r="F23" s="189"/>
      <c r="G23" s="189"/>
      <c r="H23" s="189" t="s">
        <v>47</v>
      </c>
      <c r="I23" s="189"/>
      <c r="J23" s="189"/>
      <c r="K23" s="9"/>
    </row>
    <row r="24" spans="2:11" x14ac:dyDescent="0.25">
      <c r="B24" s="189"/>
      <c r="C24" s="189"/>
      <c r="D24" s="189"/>
      <c r="E24" s="189"/>
      <c r="F24" s="189"/>
      <c r="G24" s="189"/>
      <c r="H24" s="6" t="s">
        <v>33</v>
      </c>
      <c r="I24" s="6" t="s">
        <v>34</v>
      </c>
      <c r="J24" s="6" t="s">
        <v>35</v>
      </c>
      <c r="K24" s="9"/>
    </row>
    <row r="25" spans="2:11" x14ac:dyDescent="0.25">
      <c r="B25" s="187" t="s">
        <v>48</v>
      </c>
      <c r="C25" s="187"/>
      <c r="D25" s="187"/>
      <c r="E25" s="190" t="s">
        <v>49</v>
      </c>
      <c r="F25" s="190"/>
      <c r="G25" s="190"/>
      <c r="H25" s="7">
        <v>2025</v>
      </c>
      <c r="I25" s="7">
        <v>5</v>
      </c>
      <c r="J25" s="7">
        <v>23</v>
      </c>
      <c r="K25" s="10"/>
    </row>
    <row r="26" spans="2:11" x14ac:dyDescent="0.25">
      <c r="K26" s="4"/>
    </row>
    <row r="27" spans="2:11" ht="56.25" customHeight="1" x14ac:dyDescent="0.25">
      <c r="B27" s="4"/>
      <c r="C27" s="191" t="s">
        <v>50</v>
      </c>
      <c r="D27" s="191"/>
      <c r="E27" s="191"/>
      <c r="F27" s="191"/>
      <c r="G27" s="191"/>
      <c r="H27" s="191"/>
      <c r="I27" s="191"/>
      <c r="K27" s="4"/>
    </row>
    <row r="28" spans="2:11" ht="16.5" customHeight="1" x14ac:dyDescent="0.25">
      <c r="E28" s="186" t="s">
        <v>51</v>
      </c>
      <c r="F28" s="186"/>
      <c r="G28" s="186"/>
      <c r="H28" s="186"/>
      <c r="I28" s="186"/>
      <c r="J28" s="186"/>
      <c r="K28" s="12"/>
    </row>
    <row r="29" spans="2:11" x14ac:dyDescent="0.25">
      <c r="B29" s="4"/>
      <c r="C29" s="4"/>
      <c r="D29" s="4"/>
      <c r="E29" s="186"/>
      <c r="F29" s="186"/>
      <c r="G29" s="186"/>
      <c r="H29" s="186"/>
      <c r="I29" s="186"/>
      <c r="J29" s="186"/>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68" t="s">
        <v>79</v>
      </c>
    </row>
    <row r="4" spans="5:9" x14ac:dyDescent="0.25">
      <c r="E4" s="69">
        <v>0.01</v>
      </c>
      <c r="G4" s="46" t="s">
        <v>52</v>
      </c>
      <c r="H4" s="46" t="s">
        <v>53</v>
      </c>
      <c r="I4" s="46" t="s">
        <v>54</v>
      </c>
    </row>
    <row r="5" spans="5:9" x14ac:dyDescent="0.25">
      <c r="E5" s="70">
        <v>0.02</v>
      </c>
      <c r="G5" s="1" t="s">
        <v>55</v>
      </c>
      <c r="H5" s="47" t="s">
        <v>56</v>
      </c>
      <c r="I5" s="47" t="s">
        <v>57</v>
      </c>
    </row>
    <row r="6" spans="5:9" x14ac:dyDescent="0.25">
      <c r="E6" s="70">
        <v>0.03</v>
      </c>
      <c r="G6" s="47"/>
      <c r="H6" s="47" t="s">
        <v>58</v>
      </c>
      <c r="I6" s="47" t="s">
        <v>59</v>
      </c>
    </row>
    <row r="7" spans="5:9" x14ac:dyDescent="0.25">
      <c r="E7" s="70">
        <v>0.04</v>
      </c>
      <c r="G7" s="47"/>
      <c r="H7" s="47"/>
      <c r="I7" s="47" t="s">
        <v>60</v>
      </c>
    </row>
    <row r="8" spans="5:9" x14ac:dyDescent="0.25">
      <c r="E8" s="70">
        <v>0.05</v>
      </c>
      <c r="G8" s="47"/>
      <c r="H8" s="47"/>
      <c r="I8" s="1" t="s">
        <v>61</v>
      </c>
    </row>
    <row r="9" spans="5:9" x14ac:dyDescent="0.25">
      <c r="E9" s="70">
        <v>0.06</v>
      </c>
    </row>
    <row r="10" spans="5:9" x14ac:dyDescent="0.25">
      <c r="E10" s="70">
        <v>7.0000000000000007E-2</v>
      </c>
    </row>
    <row r="11" spans="5:9" x14ac:dyDescent="0.25">
      <c r="E11" s="70">
        <v>0.08</v>
      </c>
    </row>
    <row r="12" spans="5:9" x14ac:dyDescent="0.25">
      <c r="E12" s="70">
        <v>0.09</v>
      </c>
    </row>
    <row r="13" spans="5:9" x14ac:dyDescent="0.25">
      <c r="E13" s="70">
        <v>0.1</v>
      </c>
    </row>
    <row r="14" spans="5:9" x14ac:dyDescent="0.25">
      <c r="E14" s="70">
        <v>0.11</v>
      </c>
    </row>
    <row r="15" spans="5:9" x14ac:dyDescent="0.25">
      <c r="E15" s="70">
        <v>0.12</v>
      </c>
    </row>
    <row r="16" spans="5:9" x14ac:dyDescent="0.25">
      <c r="E16" s="70">
        <v>0.13</v>
      </c>
    </row>
    <row r="17" spans="5:5" x14ac:dyDescent="0.25">
      <c r="E17" s="70">
        <v>0.14000000000000001</v>
      </c>
    </row>
    <row r="18" spans="5:5" x14ac:dyDescent="0.25">
      <c r="E18" s="70">
        <v>0.15</v>
      </c>
    </row>
    <row r="19" spans="5:5" x14ac:dyDescent="0.25">
      <c r="E19" s="70">
        <v>0.16</v>
      </c>
    </row>
    <row r="20" spans="5:5" x14ac:dyDescent="0.25">
      <c r="E20" s="70">
        <v>0.17</v>
      </c>
    </row>
    <row r="21" spans="5:5" x14ac:dyDescent="0.25">
      <c r="E21" s="70">
        <v>0.18</v>
      </c>
    </row>
    <row r="22" spans="5:5" x14ac:dyDescent="0.25">
      <c r="E22" s="70">
        <v>0.19</v>
      </c>
    </row>
    <row r="23" spans="5:5" x14ac:dyDescent="0.25">
      <c r="E23" s="70">
        <v>0.2</v>
      </c>
    </row>
    <row r="24" spans="5:5" x14ac:dyDescent="0.25">
      <c r="E24" s="70">
        <v>0.21</v>
      </c>
    </row>
    <row r="25" spans="5:5" x14ac:dyDescent="0.25">
      <c r="E25" s="70">
        <v>0.22</v>
      </c>
    </row>
    <row r="26" spans="5:5" x14ac:dyDescent="0.25">
      <c r="E26" s="70">
        <v>0.23</v>
      </c>
    </row>
    <row r="27" spans="5:5" x14ac:dyDescent="0.25">
      <c r="E27" s="70">
        <v>0.24</v>
      </c>
    </row>
    <row r="28" spans="5:5" x14ac:dyDescent="0.25">
      <c r="E28" s="70">
        <v>0.25</v>
      </c>
    </row>
    <row r="29" spans="5:5" x14ac:dyDescent="0.25">
      <c r="E29" s="70">
        <v>0.26</v>
      </c>
    </row>
    <row r="30" spans="5:5" x14ac:dyDescent="0.25">
      <c r="E30" s="70">
        <v>0.27</v>
      </c>
    </row>
    <row r="31" spans="5:5" x14ac:dyDescent="0.25">
      <c r="E31" s="70">
        <v>0.28000000000000003</v>
      </c>
    </row>
    <row r="32" spans="5:5" x14ac:dyDescent="0.25">
      <c r="E32" s="70">
        <v>0.28999999999999998</v>
      </c>
    </row>
    <row r="33" spans="5:5" x14ac:dyDescent="0.25">
      <c r="E33" s="70">
        <v>0.3</v>
      </c>
    </row>
    <row r="34" spans="5:5" x14ac:dyDescent="0.25">
      <c r="E34" s="70">
        <v>0.31</v>
      </c>
    </row>
    <row r="35" spans="5:5" x14ac:dyDescent="0.25">
      <c r="E35" s="70">
        <v>0.32</v>
      </c>
    </row>
    <row r="36" spans="5:5" x14ac:dyDescent="0.25">
      <c r="E36" s="70">
        <v>0.33</v>
      </c>
    </row>
    <row r="37" spans="5:5" x14ac:dyDescent="0.25">
      <c r="E37" s="70">
        <v>0.34</v>
      </c>
    </row>
    <row r="38" spans="5:5" x14ac:dyDescent="0.25">
      <c r="E38" s="70">
        <v>0.35</v>
      </c>
    </row>
    <row r="39" spans="5:5" x14ac:dyDescent="0.25">
      <c r="E39" s="70">
        <v>0.36</v>
      </c>
    </row>
    <row r="40" spans="5:5" x14ac:dyDescent="0.25">
      <c r="E40" s="70">
        <v>0.37</v>
      </c>
    </row>
    <row r="41" spans="5:5" x14ac:dyDescent="0.25">
      <c r="E41" s="70">
        <v>0.38</v>
      </c>
    </row>
    <row r="42" spans="5:5" x14ac:dyDescent="0.25">
      <c r="E42" s="70">
        <v>0.39</v>
      </c>
    </row>
    <row r="43" spans="5:5" x14ac:dyDescent="0.25">
      <c r="E43" s="70">
        <v>0.4</v>
      </c>
    </row>
    <row r="44" spans="5:5" x14ac:dyDescent="0.25">
      <c r="E44" s="70">
        <v>0.41</v>
      </c>
    </row>
    <row r="45" spans="5:5" x14ac:dyDescent="0.25">
      <c r="E45" s="70">
        <v>0.42</v>
      </c>
    </row>
    <row r="46" spans="5:5" x14ac:dyDescent="0.25">
      <c r="E46" s="70">
        <v>0.43</v>
      </c>
    </row>
    <row r="47" spans="5:5" x14ac:dyDescent="0.25">
      <c r="E47" s="70">
        <v>0.44</v>
      </c>
    </row>
    <row r="48" spans="5:5" x14ac:dyDescent="0.25">
      <c r="E48" s="70">
        <v>0.45</v>
      </c>
    </row>
    <row r="49" spans="5:5" x14ac:dyDescent="0.25">
      <c r="E49" s="70">
        <v>0.46</v>
      </c>
    </row>
    <row r="50" spans="5:5" x14ac:dyDescent="0.25">
      <c r="E50" s="70">
        <v>0.47</v>
      </c>
    </row>
    <row r="51" spans="5:5" x14ac:dyDescent="0.25">
      <c r="E51" s="70">
        <v>0.48</v>
      </c>
    </row>
    <row r="52" spans="5:5" x14ac:dyDescent="0.25">
      <c r="E52" s="70">
        <v>0.49</v>
      </c>
    </row>
    <row r="53" spans="5:5" x14ac:dyDescent="0.25">
      <c r="E53" s="70">
        <v>0.5</v>
      </c>
    </row>
    <row r="54" spans="5:5" x14ac:dyDescent="0.25">
      <c r="E54" s="70">
        <f t="shared" ref="E54:E70" si="0">+E53+1%</f>
        <v>0.51</v>
      </c>
    </row>
    <row r="55" spans="5:5" x14ac:dyDescent="0.25">
      <c r="E55" s="70">
        <f t="shared" si="0"/>
        <v>0.52</v>
      </c>
    </row>
    <row r="56" spans="5:5" x14ac:dyDescent="0.25">
      <c r="E56" s="70">
        <f t="shared" si="0"/>
        <v>0.53</v>
      </c>
    </row>
    <row r="57" spans="5:5" x14ac:dyDescent="0.25">
      <c r="E57" s="70">
        <f t="shared" si="0"/>
        <v>0.54</v>
      </c>
    </row>
    <row r="58" spans="5:5" x14ac:dyDescent="0.25">
      <c r="E58" s="70">
        <f t="shared" si="0"/>
        <v>0.55000000000000004</v>
      </c>
    </row>
    <row r="59" spans="5:5" x14ac:dyDescent="0.25">
      <c r="E59" s="70">
        <f t="shared" si="0"/>
        <v>0.56000000000000005</v>
      </c>
    </row>
    <row r="60" spans="5:5" x14ac:dyDescent="0.25">
      <c r="E60" s="70">
        <f t="shared" si="0"/>
        <v>0.57000000000000006</v>
      </c>
    </row>
    <row r="61" spans="5:5" x14ac:dyDescent="0.25">
      <c r="E61" s="70">
        <f t="shared" si="0"/>
        <v>0.58000000000000007</v>
      </c>
    </row>
    <row r="62" spans="5:5" x14ac:dyDescent="0.25">
      <c r="E62" s="70">
        <f t="shared" si="0"/>
        <v>0.59000000000000008</v>
      </c>
    </row>
    <row r="63" spans="5:5" x14ac:dyDescent="0.25">
      <c r="E63" s="70">
        <f t="shared" si="0"/>
        <v>0.60000000000000009</v>
      </c>
    </row>
    <row r="64" spans="5:5" x14ac:dyDescent="0.25">
      <c r="E64" s="70">
        <f t="shared" si="0"/>
        <v>0.6100000000000001</v>
      </c>
    </row>
    <row r="65" spans="5:5" x14ac:dyDescent="0.25">
      <c r="E65" s="70">
        <f>+E64+1%</f>
        <v>0.62000000000000011</v>
      </c>
    </row>
    <row r="66" spans="5:5" x14ac:dyDescent="0.25">
      <c r="E66" s="70">
        <f t="shared" si="0"/>
        <v>0.63000000000000012</v>
      </c>
    </row>
    <row r="67" spans="5:5" x14ac:dyDescent="0.25">
      <c r="E67" s="70">
        <f t="shared" si="0"/>
        <v>0.64000000000000012</v>
      </c>
    </row>
    <row r="68" spans="5:5" x14ac:dyDescent="0.25">
      <c r="E68" s="70">
        <f t="shared" si="0"/>
        <v>0.65000000000000013</v>
      </c>
    </row>
    <row r="69" spans="5:5" x14ac:dyDescent="0.25">
      <c r="E69" s="70">
        <f t="shared" si="0"/>
        <v>0.66000000000000014</v>
      </c>
    </row>
    <row r="70" spans="5:5" x14ac:dyDescent="0.25">
      <c r="E70" s="70">
        <f t="shared" si="0"/>
        <v>0.67000000000000015</v>
      </c>
    </row>
    <row r="71" spans="5:5" x14ac:dyDescent="0.25">
      <c r="E71" s="70">
        <f t="shared" ref="E71:E82" si="1">+E70+1%</f>
        <v>0.68000000000000016</v>
      </c>
    </row>
    <row r="72" spans="5:5" x14ac:dyDescent="0.25">
      <c r="E72" s="70">
        <f t="shared" si="1"/>
        <v>0.69000000000000017</v>
      </c>
    </row>
    <row r="73" spans="5:5" x14ac:dyDescent="0.25">
      <c r="E73" s="70">
        <f t="shared" si="1"/>
        <v>0.70000000000000018</v>
      </c>
    </row>
    <row r="74" spans="5:5" x14ac:dyDescent="0.25">
      <c r="E74" s="70">
        <f t="shared" si="1"/>
        <v>0.71000000000000019</v>
      </c>
    </row>
    <row r="75" spans="5:5" x14ac:dyDescent="0.25">
      <c r="E75" s="70">
        <f t="shared" si="1"/>
        <v>0.7200000000000002</v>
      </c>
    </row>
    <row r="76" spans="5:5" x14ac:dyDescent="0.25">
      <c r="E76" s="70">
        <f t="shared" si="1"/>
        <v>0.7300000000000002</v>
      </c>
    </row>
    <row r="77" spans="5:5" x14ac:dyDescent="0.25">
      <c r="E77" s="70">
        <f t="shared" si="1"/>
        <v>0.74000000000000021</v>
      </c>
    </row>
    <row r="78" spans="5:5" x14ac:dyDescent="0.25">
      <c r="E78" s="70">
        <f t="shared" si="1"/>
        <v>0.75000000000000022</v>
      </c>
    </row>
    <row r="79" spans="5:5" x14ac:dyDescent="0.25">
      <c r="E79" s="70">
        <f t="shared" si="1"/>
        <v>0.76000000000000023</v>
      </c>
    </row>
    <row r="80" spans="5:5" x14ac:dyDescent="0.25">
      <c r="E80" s="70">
        <f t="shared" si="1"/>
        <v>0.77000000000000024</v>
      </c>
    </row>
    <row r="81" spans="5:5" x14ac:dyDescent="0.25">
      <c r="E81" s="70">
        <f t="shared" si="1"/>
        <v>0.78000000000000025</v>
      </c>
    </row>
    <row r="82" spans="5:5" x14ac:dyDescent="0.25">
      <c r="E82" s="70">
        <f t="shared" si="1"/>
        <v>0.79000000000000026</v>
      </c>
    </row>
    <row r="83" spans="5:5" x14ac:dyDescent="0.25">
      <c r="E83" s="70">
        <f>+E82+1%</f>
        <v>0.80000000000000027</v>
      </c>
    </row>
    <row r="84" spans="5:5" x14ac:dyDescent="0.25">
      <c r="E84" s="70">
        <f t="shared" ref="E84:E93" si="2">+E83+1%</f>
        <v>0.81000000000000028</v>
      </c>
    </row>
    <row r="85" spans="5:5" x14ac:dyDescent="0.25">
      <c r="E85" s="70">
        <f t="shared" si="2"/>
        <v>0.82000000000000028</v>
      </c>
    </row>
    <row r="86" spans="5:5" x14ac:dyDescent="0.25">
      <c r="E86" s="70">
        <f t="shared" si="2"/>
        <v>0.83000000000000029</v>
      </c>
    </row>
    <row r="87" spans="5:5" x14ac:dyDescent="0.25">
      <c r="E87" s="70">
        <f t="shared" si="2"/>
        <v>0.8400000000000003</v>
      </c>
    </row>
    <row r="88" spans="5:5" x14ac:dyDescent="0.25">
      <c r="E88" s="70">
        <f t="shared" si="2"/>
        <v>0.85000000000000031</v>
      </c>
    </row>
    <row r="89" spans="5:5" x14ac:dyDescent="0.25">
      <c r="E89" s="70">
        <f t="shared" si="2"/>
        <v>0.86000000000000032</v>
      </c>
    </row>
    <row r="90" spans="5:5" x14ac:dyDescent="0.25">
      <c r="E90" s="70">
        <f t="shared" si="2"/>
        <v>0.87000000000000033</v>
      </c>
    </row>
    <row r="91" spans="5:5" x14ac:dyDescent="0.25">
      <c r="E91" s="70">
        <f t="shared" si="2"/>
        <v>0.88000000000000034</v>
      </c>
    </row>
    <row r="92" spans="5:5" x14ac:dyDescent="0.25">
      <c r="E92" s="70">
        <f t="shared" si="2"/>
        <v>0.89000000000000035</v>
      </c>
    </row>
    <row r="93" spans="5:5" x14ac:dyDescent="0.25">
      <c r="E93" s="70">
        <f t="shared" si="2"/>
        <v>0.90000000000000036</v>
      </c>
    </row>
    <row r="94" spans="5:5" x14ac:dyDescent="0.25">
      <c r="E94" s="70">
        <f t="shared" ref="E94:E103" si="3">+E93+1%</f>
        <v>0.91000000000000036</v>
      </c>
    </row>
    <row r="95" spans="5:5" x14ac:dyDescent="0.25">
      <c r="E95" s="70">
        <f t="shared" si="3"/>
        <v>0.92000000000000037</v>
      </c>
    </row>
    <row r="96" spans="5:5" x14ac:dyDescent="0.25">
      <c r="E96" s="70">
        <f t="shared" si="3"/>
        <v>0.93000000000000038</v>
      </c>
    </row>
    <row r="97" spans="5:5" x14ac:dyDescent="0.25">
      <c r="E97" s="70">
        <f t="shared" si="3"/>
        <v>0.94000000000000039</v>
      </c>
    </row>
    <row r="98" spans="5:5" x14ac:dyDescent="0.25">
      <c r="E98" s="70">
        <f t="shared" si="3"/>
        <v>0.9500000000000004</v>
      </c>
    </row>
    <row r="99" spans="5:5" x14ac:dyDescent="0.25">
      <c r="E99" s="70">
        <f t="shared" si="3"/>
        <v>0.96000000000000041</v>
      </c>
    </row>
    <row r="100" spans="5:5" x14ac:dyDescent="0.25">
      <c r="E100" s="70">
        <f t="shared" si="3"/>
        <v>0.97000000000000042</v>
      </c>
    </row>
    <row r="101" spans="5:5" x14ac:dyDescent="0.25">
      <c r="E101" s="70">
        <f t="shared" si="3"/>
        <v>0.98000000000000043</v>
      </c>
    </row>
    <row r="102" spans="5:5" x14ac:dyDescent="0.25">
      <c r="E102" s="70">
        <f t="shared" si="3"/>
        <v>0.99000000000000044</v>
      </c>
    </row>
    <row r="103" spans="5:5" x14ac:dyDescent="0.25">
      <c r="E103" s="7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cp:lastPrinted>2025-02-17T21:41:42Z</cp:lastPrinted>
  <dcterms:created xsi:type="dcterms:W3CDTF">2022-01-21T16:30:23Z</dcterms:created>
  <dcterms:modified xsi:type="dcterms:W3CDTF">2025-06-19T16:42:51Z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