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xcuartas_ucundinamarca_edu_co/Documents/xcuartas/Documents/PROCESOS 2025/DIRECTA/F-CD-214 ADQ ELEMENTOS TECNOLOGICOS/PUBLICACIÓN/"/>
    </mc:Choice>
  </mc:AlternateContent>
  <xr:revisionPtr revIDLastSave="140" documentId="13_ncr:1_{F325527D-AE3E-4150-8C66-BA9D114568FD}" xr6:coauthVersionLast="47" xr6:coauthVersionMax="47" xr10:uidLastSave="{A310D47D-847D-4496-98F2-C731F028A1A9}"/>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H15" i="7" l="1"/>
  <c r="J15" i="7"/>
  <c r="L15" i="7"/>
  <c r="M15" i="7" s="1"/>
  <c r="O19" i="7"/>
  <c r="O18" i="7"/>
  <c r="L14" i="7"/>
  <c r="M14" i="7" s="1"/>
  <c r="J14" i="7"/>
  <c r="H14" i="7"/>
  <c r="O22" i="7" l="1"/>
  <c r="O23" i="7" s="1"/>
  <c r="K15" i="7"/>
  <c r="N15" i="7"/>
  <c r="O15" i="7" s="1"/>
  <c r="O17" i="7"/>
  <c r="O20" i="7" s="1"/>
  <c r="K14" i="7"/>
  <c r="N14" i="7"/>
  <c r="O14" i="7" s="1"/>
  <c r="O24" i="7" l="1"/>
  <c r="O25" i="7" s="1"/>
  <c r="O26"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<sst xmlns="http://schemas.openxmlformats.org/spreadsheetml/2006/main" count="100" uniqueCount="84">
  <si>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</si>
  <si>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</si>
  <si>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</si>
  <si>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</si>
  <si>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</si>
  <si>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</si>
  <si>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</si>
  <si>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</si>
  <si>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</si>
  <si>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</si>
  <si>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</si>
  <si>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</si>
  <si>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</si>
  <si>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</si>
  <si>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</si>
  <si>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</si>
  <si>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</si>
  <si>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</si>
  <si>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</si>
  <si>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</si>
  <si>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</si>
  <si>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</si>
  <si>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</si>
  <si>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</si>
  <si>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</si>
  <si>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</si>
  <si>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</si>
  <si>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</si>
  <si>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</si>
  <si>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</si>
  <si>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</si>
  <si>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</si>
  <si>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</si>
  <si>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</si>
  <si>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</si>
  <si>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</si>
  <si>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</si>
  <si>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</si>
  <si>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</si>
  <si>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</si>
  <si>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</si>
  <si>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</si>
  <si>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</si>
  <si>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</si>
  <si>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</si>
  <si>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</si>
  <si>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</si>
  <si>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</si>
  <si>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</si>
  <si>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</si>
  <si>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</si>
  <si>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</si>
  <si>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</si>
  <si>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</si>
  <si>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</si>
  <si>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</si>
  <si>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</si>
  <si>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</si>
  <si>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</si>
  <si>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</si>
  <si>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</si>
  <si>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</si>
  <si>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</si>
  <si>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</si>
  <si>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</si>
  <si>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</si>
  <si>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</si>
  <si>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</si>
  <si>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</si>
  <si>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</si>
  <si>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</si>
  <si>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</si>
  <si>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</si>
  <si>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</si>
  <si>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</si>
  <si>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</si>
  <si>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</si>
  <si>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</si>
  <si>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</si>
  <si>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</si>
  <si>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</si>
  <si>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UNIDAD </t>
  </si>
  <si>
    <t>kit basico de tarjeta de desarrollo con unidad de procesameinto y comunicación inalambrica  1GHz Single-Core CPU. 512MB RAM. Adaptador Wireless LAN 802.11 b/g Bluetooth 4.1 Funcionalidad Bluetooth Low Energy (BLE)Puerto mini-HDMI. Medidas de la tarjeta: 65x30mm Peso máximo d el atarjeta: 10g Puerto Micro-USB OTG. Puerto Micro-USB para energizar la tarjeta. Header de 40 Pines de igual distribución que las otras tarjetas Memoria microSD de 16B clase 10. Caja odficial para proteger la tarjeta principal con salidas y conexiones  Cable USB OTG Adaptador miniHDMI a HDMI standard Adaptador de energía de 2.5A                                          </t>
  </si>
  <si>
    <t>Robot Mini Sumo Tarjeta (PCB + componentes instalados) de control (1 unidad) incluye: Driver de 5A por canal, microcontrolador, modulo DC-DC regulador de voltaje, conexion para sensores, conexion para modulo de inicio, conexion para bateria, conexion para motores. Batería lipo 2 celdas PLUS (7.4V – 8.4V) (1 unidad):Capacidad de 300mAh. Sensores  de distancia (5 Unidades): Distancia de medicion 0 – 40cm, Alimentación: 3.3 – 5V, Dimensiones: 17.7mm x 11.5mm x12.6mm, Peso: 4g. Sensores linea blanca (2 unidades): Dimensiones: 13 x 8mm Voltaje de funcionamiento: 5,0 V, Consumo de corriente: 25 mA, Formato de salida: Voltaje análogo. Motorreductor 33:1  (2 Unidades): Voltaje de entrada : 5V – 22.2V, Voltaje nominal : 6 Vcc, RPM sin carga : 11530 rpm, RPM y torque a 5v : 157 rpm y 1.57 torque, Diámetro del eje : 3 mm, Longitud del eje : 38 mm, Longitud de caja de engranaje : 12.7 mm, Extensión del motor : 28.7 mm, Tipo de engranaje: Cilíndrico, Tipo de motor : Mabuchi FK-050. Relación de transmisión : 50 : 1, Peso : 29 gramos Llantas (1 Par): Material del buje: Nylon reforzado con fibra de vidrio, Material del neumático: poliuretano Shore A20, desgasificado al vacío, Coeficiente de fricción (contra madera MDF lisa sin pintar): μ = 1.75 (Silicona μ = 1.30, Caucho μ = 1.05) Diámetro: 3.00cm (1.18 «), Ancho: 2,16 cm (0,85 «), Diámetro interno: 1.76cm (0.688 «), Diámetro del eje: 3 mm (0.118 «), Peso: 12.6 gramos c/u Chasis reglamentrio para torneos nacionales e internacionales (10x10 cm, 200 g) (1 unidad): En acero, fabricado en CNC y corte láser. Cuchilla (1 unidad):  Dos agujeros de soporte para M3, Tamaño: (99 x 24 x 5) mm, Angulo de filo: 30°, Material: Acero. Programador AVR  (1 unidad): Programador ISP con clable de 10 canales, soporte para las lineas de microcontroladores: ATmega, ATiny y AT90S . Control profesional de inicio (1 unidad): modulo de control remoto para dar inicio al combate en modalidad minisumo: Alimentación: 2 baterías AA, con hasta 32 canales diferentes para evitar la interferencia con señales con otro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</si>
</sst>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8" applyNumberFormat="0" applyFill="0" applyAlignment="0" applyProtection="0"/>
    <xf numFmtId="0" fontId="12" fillId="0" borderId="9" applyNumberFormat="0" applyFill="0" applyAlignment="0" applyProtection="0"/>
    <xf numFmtId="0" fontId="13" fillId="0" borderId="10"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1" applyNumberFormat="0" applyAlignment="0" applyProtection="0"/>
    <xf numFmtId="0" fontId="18" fillId="8" borderId="12" applyNumberFormat="0" applyAlignment="0" applyProtection="0"/>
    <xf numFmtId="0" fontId="19" fillId="8" borderId="11" applyNumberFormat="0" applyAlignment="0" applyProtection="0"/>
    <xf numFmtId="0" fontId="20" fillId="0" borderId="13" applyNumberFormat="0" applyFill="0" applyAlignment="0" applyProtection="0"/>
    <xf numFmtId="0" fontId="21" fillId="9" borderId="14" applyNumberFormat="0" applyAlignment="0" applyProtection="0"/>
    <xf numFmtId="0" fontId="22" fillId="0" borderId="0" applyNumberFormat="0" applyFill="0" applyBorder="0" applyAlignment="0" applyProtection="0"/>
    <xf numFmtId="0" fontId="5" fillId="10" borderId="15" applyNumberFormat="0" applyFon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9"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3" fillId="0" borderId="40"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35" borderId="1" xfId="0" applyFont="1" applyFill="1" applyBorder="1" applyAlignment="1" applyProtection="1">
      <alignment horizontal="center" vertical="center" wrapText="1"/>
      <protection locked="0"/>
    </xf>
    <xf numFmtId="43" fontId="3" fillId="0" borderId="41" xfId="3" applyFont="1" applyFill="1" applyBorder="1" applyAlignment="1" applyProtection="1">
      <alignment horizontal="center" vertical="center"/>
      <protection hidden="1"/>
    </xf>
    <xf numFmtId="43" fontId="3" fillId="0" borderId="42" xfId="3" applyFont="1" applyFill="1" applyBorder="1" applyAlignment="1" applyProtection="1">
      <alignment horizontal="center" vertical="center"/>
      <protection hidden="1"/>
    </xf>
    <xf numFmtId="43" fontId="3" fillId="0" borderId="1" xfId="3" applyFont="1" applyFill="1" applyBorder="1" applyAlignment="1" applyProtection="1">
      <alignment horizontal="center" vertical="center"/>
      <protection hidden="1"/>
    </xf>
    <xf numFmtId="43" fontId="3" fillId="0" borderId="43" xfId="3" applyFont="1" applyFill="1" applyBorder="1" applyAlignment="1" applyProtection="1">
      <alignment horizontal="center" vertical="center"/>
      <protection hidden="1"/>
    </xf>
    <xf numFmtId="43" fontId="3" fillId="0" borderId="44"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0" fontId="3" fillId="35" borderId="43" xfId="0" applyFont="1" applyFill="1" applyBorder="1" applyAlignment="1" applyProtection="1">
      <alignment horizontal="left" vertical="center" wrapText="1"/>
      <protection locked="0"/>
    </xf>
    <xf numFmtId="0" fontId="1" fillId="0" borderId="45" xfId="0" applyFont="1" applyBorder="1" applyAlignment="1">
      <alignment horizontal="center" vertical="center" wrapText="1"/>
    </xf>
    <xf numFmtId="0" fontId="1" fillId="0" borderId="43" xfId="0" applyFont="1" applyBorder="1" applyAlignment="1" applyProtection="1">
      <alignment horizontal="center" vertical="center" wrapText="1"/>
      <protection hidden="1"/>
    </xf>
    <xf numFmtId="165" fontId="9" fillId="35" borderId="43" xfId="4" applyNumberFormat="1" applyFont="1" applyFill="1" applyBorder="1" applyAlignment="1" applyProtection="1">
      <alignment horizontal="center" vertical="center"/>
      <protection locked="0"/>
    </xf>
    <xf numFmtId="9" fontId="3" fillId="35" borderId="43" xfId="1" applyFont="1" applyFill="1" applyBorder="1" applyAlignment="1" applyProtection="1">
      <alignment horizontal="center" vertical="center"/>
      <protection locked="0"/>
    </xf>
    <xf numFmtId="43" fontId="3" fillId="0" borderId="43" xfId="3"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3" fillId="0" borderId="46"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1" fillId="0" borderId="45" xfId="0" applyFont="1" applyBorder="1" applyAlignment="1">
      <alignment horizontal="left" vertical="center" wrapText="1"/>
    </xf>
    <xf numFmtId="0" fontId="1" fillId="0" borderId="1" xfId="0" applyFont="1" applyBorder="1" applyAlignment="1">
      <alignment horizontal="left"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15" zoomScale="90" zoomScaleNormal="70" zoomScaleSheetLayoutView="90" zoomScalePageLayoutView="55" workbookViewId="0">
      <selection activeCell="G14" sqref="F14:G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58"/>
      <c r="B2" s="59" t="s">
        <v>0</v>
      </c>
      <c r="C2" s="59"/>
      <c r="D2" s="59"/>
      <c r="E2" s="59"/>
      <c r="F2" s="59"/>
      <c r="G2" s="59"/>
      <c r="H2" s="59"/>
      <c r="I2" s="59"/>
      <c r="J2" s="59"/>
      <c r="K2" s="59"/>
      <c r="L2" s="59"/>
      <c r="M2" s="59"/>
      <c r="N2" s="60" t="s">
        <v>80</v>
      </c>
      <c r="O2" s="60"/>
    </row>
    <row r="3" spans="1:15" ht="15.75" customHeight="1" x14ac:dyDescent="0.25">
      <c r="A3" s="58"/>
      <c r="B3" s="59" t="s">
        <v>2</v>
      </c>
      <c r="C3" s="59"/>
      <c r="D3" s="59"/>
      <c r="E3" s="59"/>
      <c r="F3" s="59"/>
      <c r="G3" s="59"/>
      <c r="H3" s="59"/>
      <c r="I3" s="59"/>
      <c r="J3" s="59"/>
      <c r="K3" s="59"/>
      <c r="L3" s="59"/>
      <c r="M3" s="59"/>
      <c r="N3" s="60" t="s">
        <v>77</v>
      </c>
      <c r="O3" s="60"/>
    </row>
    <row r="4" spans="1:15" ht="16.5" customHeight="1" x14ac:dyDescent="0.25">
      <c r="A4" s="58"/>
      <c r="B4" s="59" t="s">
        <v>3</v>
      </c>
      <c r="C4" s="59"/>
      <c r="D4" s="59"/>
      <c r="E4" s="59"/>
      <c r="F4" s="59"/>
      <c r="G4" s="59"/>
      <c r="H4" s="59"/>
      <c r="I4" s="59"/>
      <c r="J4" s="59"/>
      <c r="K4" s="59"/>
      <c r="L4" s="59"/>
      <c r="M4" s="59"/>
      <c r="N4" s="60" t="s">
        <v>79</v>
      </c>
      <c r="O4" s="60"/>
    </row>
    <row r="5" spans="1:15" ht="15" customHeight="1" x14ac:dyDescent="0.25">
      <c r="A5" s="58"/>
      <c r="B5" s="59"/>
      <c r="C5" s="59"/>
      <c r="D5" s="59"/>
      <c r="E5" s="59"/>
      <c r="F5" s="59"/>
      <c r="G5" s="59"/>
      <c r="H5" s="59"/>
      <c r="I5" s="59"/>
      <c r="J5" s="59"/>
      <c r="K5" s="59"/>
      <c r="L5" s="59"/>
      <c r="M5" s="59"/>
      <c r="N5" s="60" t="s">
        <v>4</v>
      </c>
      <c r="O5" s="60"/>
    </row>
    <row r="7" spans="1:15" x14ac:dyDescent="0.25">
      <c r="A7" s="5" t="s">
        <v>5</v>
      </c>
    </row>
    <row r="8" spans="1:15" ht="9.9499999999999993" customHeight="1" x14ac:dyDescent="0.25">
      <c r="A8" s="6"/>
    </row>
    <row r="9" spans="1:15" ht="30" customHeight="1" x14ac:dyDescent="0.25">
      <c r="A9" s="80" t="s">
        <v>6</v>
      </c>
      <c r="B9" s="81"/>
      <c r="D9" s="65" t="s">
        <v>7</v>
      </c>
      <c r="E9" s="66"/>
      <c r="F9" s="67"/>
      <c r="G9" s="68"/>
      <c r="H9" s="68"/>
      <c r="I9" s="69"/>
      <c r="K9" s="65" t="s">
        <v>8</v>
      </c>
      <c r="L9" s="66"/>
      <c r="M9" s="63"/>
      <c r="N9" s="64"/>
    </row>
    <row r="10" spans="1:15" ht="8.25" customHeight="1" x14ac:dyDescent="0.25">
      <c r="A10" s="82"/>
      <c r="B10" s="83"/>
      <c r="C10" s="7"/>
      <c r="E10" s="8"/>
      <c r="F10" s="8"/>
      <c r="M10" s="8"/>
      <c r="N10" s="2"/>
    </row>
    <row r="11" spans="1:15" ht="30" customHeight="1" x14ac:dyDescent="0.25">
      <c r="A11" s="84"/>
      <c r="B11" s="85"/>
      <c r="D11" s="65" t="s">
        <v>9</v>
      </c>
      <c r="E11" s="66"/>
      <c r="F11" s="67"/>
      <c r="G11" s="68"/>
      <c r="H11" s="68"/>
      <c r="I11" s="69"/>
      <c r="K11" s="65" t="s">
        <v>10</v>
      </c>
      <c r="L11" s="66"/>
      <c r="M11" s="61"/>
      <c r="N11" s="62"/>
      <c r="O11" s="15"/>
    </row>
    <row r="12" spans="1:15" ht="9.9499999999999993" customHeight="1" thickBot="1" x14ac:dyDescent="0.3">
      <c r="A12" s="14"/>
      <c r="B12" s="16"/>
      <c r="C12" s="12"/>
      <c r="D12" s="14"/>
      <c r="E12" s="16"/>
      <c r="F12" s="16"/>
      <c r="G12" s="16"/>
      <c r="H12" s="14"/>
      <c r="I12" s="17"/>
      <c r="J12" s="13"/>
      <c r="K12" s="13"/>
      <c r="L12" s="13"/>
      <c r="N12" s="18"/>
      <c r="O12" s="18"/>
    </row>
    <row r="13" spans="1:15" s="9" customFormat="1" ht="111.75" customHeight="1" x14ac:dyDescent="0.25">
      <c r="A13" s="19" t="s">
        <v>11</v>
      </c>
      <c r="B13" s="20" t="s">
        <v>12</v>
      </c>
      <c r="C13" s="20" t="s">
        <v>13</v>
      </c>
      <c r="D13" s="20" t="s">
        <v>14</v>
      </c>
      <c r="E13" s="20" t="s">
        <v>15</v>
      </c>
      <c r="F13" s="21" t="s">
        <v>16</v>
      </c>
      <c r="G13" s="21" t="s">
        <v>17</v>
      </c>
      <c r="H13" s="21" t="s">
        <v>18</v>
      </c>
      <c r="I13" s="21" t="s">
        <v>19</v>
      </c>
      <c r="J13" s="21" t="s">
        <v>20</v>
      </c>
      <c r="K13" s="21" t="s">
        <v>21</v>
      </c>
      <c r="L13" s="21" t="s">
        <v>22</v>
      </c>
      <c r="M13" s="21" t="s">
        <v>23</v>
      </c>
      <c r="N13" s="21" t="s">
        <v>24</v>
      </c>
      <c r="O13" s="22" t="s">
        <v>25</v>
      </c>
    </row>
    <row r="14" spans="1:15" s="9" customFormat="1" ht="190.5" customHeight="1" x14ac:dyDescent="0.25">
      <c r="A14" s="23">
        <v>1</v>
      </c>
      <c r="B14" s="140" t="s">
        <v>82</v>
      </c>
      <c r="C14" s="131"/>
      <c r="D14" s="132">
        <v>6</v>
      </c>
      <c r="E14" s="133" t="s">
        <v>81</v>
      </c>
      <c r="F14" s="134"/>
      <c r="G14" s="135"/>
      <c r="H14" s="136">
        <f>+ROUND(F14*G14,0)</f>
        <v>0</v>
      </c>
      <c r="I14" s="135"/>
      <c r="J14" s="136">
        <f t="shared" ref="J14" si="0">ROUND(F14*I14,0)</f>
        <v>0</v>
      </c>
      <c r="K14" s="136">
        <f t="shared" ref="K14" si="1">ROUND(F14+H14+J14,0)</f>
        <v>0</v>
      </c>
      <c r="L14" s="136">
        <f t="shared" ref="L14" si="2">ROUND(F14*D14,0)</f>
        <v>0</v>
      </c>
      <c r="M14" s="136">
        <f t="shared" ref="M14" si="3">ROUND(L14*G14,0)</f>
        <v>0</v>
      </c>
      <c r="N14" s="1">
        <f t="shared" ref="N14" si="4">ROUND(L14*I14,0)</f>
        <v>0</v>
      </c>
      <c r="O14" s="24">
        <f t="shared" ref="O14" si="5">ROUND(L14+N14+M14,0)</f>
        <v>0</v>
      </c>
    </row>
    <row r="15" spans="1:15" s="9" customFormat="1" ht="409.5" customHeight="1" x14ac:dyDescent="0.25">
      <c r="A15" s="120">
        <v>2</v>
      </c>
      <c r="B15" s="141" t="s">
        <v>83</v>
      </c>
      <c r="C15" s="122"/>
      <c r="D15" s="105">
        <v>1</v>
      </c>
      <c r="E15" s="130" t="s">
        <v>81</v>
      </c>
      <c r="F15" s="129"/>
      <c r="G15" s="128"/>
      <c r="H15" s="125">
        <f t="shared" ref="H15" si="6">+ROUND(F15*G15,0)</f>
        <v>0</v>
      </c>
      <c r="I15" s="128"/>
      <c r="J15" s="125">
        <f t="shared" ref="J15" si="7">ROUND(F15*I15,0)</f>
        <v>0</v>
      </c>
      <c r="K15" s="125">
        <f t="shared" ref="K15" si="8">ROUND(F15+H15+J15,0)</f>
        <v>0</v>
      </c>
      <c r="L15" s="125">
        <f t="shared" ref="L15" si="9">ROUND(F15*D15,0)</f>
        <v>0</v>
      </c>
      <c r="M15" s="125">
        <f t="shared" ref="M15" si="10">ROUND(L15*G15,0)</f>
        <v>0</v>
      </c>
      <c r="N15" s="126">
        <f t="shared" ref="N15" si="11">ROUND(L15*I15,0)</f>
        <v>0</v>
      </c>
      <c r="O15" s="123">
        <f t="shared" ref="O15" si="12">ROUND(L15+N15+M15,0)</f>
        <v>0</v>
      </c>
    </row>
    <row r="16" spans="1:15" s="9" customFormat="1" ht="168" customHeight="1" thickBot="1" x14ac:dyDescent="0.3">
      <c r="A16" s="121"/>
      <c r="B16" s="141"/>
      <c r="C16" s="122"/>
      <c r="D16" s="105"/>
      <c r="E16" s="130"/>
      <c r="F16" s="129"/>
      <c r="G16" s="128"/>
      <c r="H16" s="125"/>
      <c r="I16" s="128"/>
      <c r="J16" s="125"/>
      <c r="K16" s="125"/>
      <c r="L16" s="125"/>
      <c r="M16" s="125"/>
      <c r="N16" s="127"/>
      <c r="O16" s="124"/>
    </row>
    <row r="17" spans="1:15" s="9" customFormat="1" ht="42" customHeight="1" thickBot="1" x14ac:dyDescent="0.3">
      <c r="A17" s="86" t="s">
        <v>26</v>
      </c>
      <c r="B17" s="137"/>
      <c r="C17" s="137"/>
      <c r="D17" s="137"/>
      <c r="E17" s="137"/>
      <c r="F17" s="137"/>
      <c r="G17" s="137"/>
      <c r="H17" s="137"/>
      <c r="I17" s="137"/>
      <c r="J17" s="137"/>
      <c r="K17" s="137"/>
      <c r="L17" s="138" t="s">
        <v>27</v>
      </c>
      <c r="M17" s="139"/>
      <c r="N17" s="97"/>
      <c r="O17" s="32">
        <f>SUMIF(G:G,0%,L:L)+SUMIF(G:G,"",L:L)</f>
        <v>0</v>
      </c>
    </row>
    <row r="18" spans="1:15" s="9" customFormat="1" ht="39" customHeight="1" x14ac:dyDescent="0.25">
      <c r="A18" s="70" t="s">
        <v>78</v>
      </c>
      <c r="B18" s="71"/>
      <c r="C18" s="71"/>
      <c r="D18" s="71"/>
      <c r="E18" s="71"/>
      <c r="F18" s="71"/>
      <c r="G18" s="71"/>
      <c r="H18" s="71"/>
      <c r="I18" s="71"/>
      <c r="J18" s="71"/>
      <c r="K18" s="72"/>
      <c r="L18" s="91" t="s">
        <v>28</v>
      </c>
      <c r="M18" s="92"/>
      <c r="N18" s="92"/>
      <c r="O18" s="33">
        <f>SUMIF(G:G,5%,L:L)</f>
        <v>0</v>
      </c>
    </row>
    <row r="19" spans="1:15" s="9" customFormat="1" ht="30" customHeight="1" x14ac:dyDescent="0.25">
      <c r="A19" s="73"/>
      <c r="B19" s="74"/>
      <c r="C19" s="74"/>
      <c r="D19" s="74"/>
      <c r="E19" s="74"/>
      <c r="F19" s="74"/>
      <c r="G19" s="74"/>
      <c r="H19" s="74"/>
      <c r="I19" s="74"/>
      <c r="J19" s="74"/>
      <c r="K19" s="75"/>
      <c r="L19" s="91" t="s">
        <v>29</v>
      </c>
      <c r="M19" s="92"/>
      <c r="N19" s="92"/>
      <c r="O19" s="33">
        <f>SUMIF(G:G,19%,L:L)</f>
        <v>0</v>
      </c>
    </row>
    <row r="20" spans="1:15" s="9" customFormat="1" ht="30" customHeight="1" x14ac:dyDescent="0.25">
      <c r="A20" s="73"/>
      <c r="B20" s="74"/>
      <c r="C20" s="74"/>
      <c r="D20" s="74"/>
      <c r="E20" s="74"/>
      <c r="F20" s="74"/>
      <c r="G20" s="74"/>
      <c r="H20" s="74"/>
      <c r="I20" s="74"/>
      <c r="J20" s="74"/>
      <c r="K20" s="75"/>
      <c r="L20" s="93" t="s">
        <v>22</v>
      </c>
      <c r="M20" s="94"/>
      <c r="N20" s="94"/>
      <c r="O20" s="34">
        <f>SUM(O17:O19)</f>
        <v>0</v>
      </c>
    </row>
    <row r="21" spans="1:15" s="9" customFormat="1" ht="30" customHeight="1" x14ac:dyDescent="0.25">
      <c r="A21" s="73"/>
      <c r="B21" s="74"/>
      <c r="C21" s="74"/>
      <c r="D21" s="74"/>
      <c r="E21" s="74"/>
      <c r="F21" s="74"/>
      <c r="G21" s="74"/>
      <c r="H21" s="74"/>
      <c r="I21" s="74"/>
      <c r="J21" s="74"/>
      <c r="K21" s="75"/>
      <c r="L21" s="95" t="s">
        <v>30</v>
      </c>
      <c r="M21" s="96"/>
      <c r="N21" s="96"/>
      <c r="O21" s="35">
        <f>SUMIF(G:G,5%,M:M)</f>
        <v>0</v>
      </c>
    </row>
    <row r="22" spans="1:15" s="9" customFormat="1" ht="30" customHeight="1" x14ac:dyDescent="0.25">
      <c r="A22" s="73"/>
      <c r="B22" s="74"/>
      <c r="C22" s="74"/>
      <c r="D22" s="74"/>
      <c r="E22" s="74"/>
      <c r="F22" s="74"/>
      <c r="G22" s="74"/>
      <c r="H22" s="74"/>
      <c r="I22" s="74"/>
      <c r="J22" s="74"/>
      <c r="K22" s="75"/>
      <c r="L22" s="95" t="s">
        <v>31</v>
      </c>
      <c r="M22" s="96"/>
      <c r="N22" s="96"/>
      <c r="O22" s="35">
        <f>SUMIF(G:G,19%,M:M)</f>
        <v>0</v>
      </c>
    </row>
    <row r="23" spans="1:15" s="9" customFormat="1" ht="30" customHeight="1" x14ac:dyDescent="0.25">
      <c r="A23" s="73"/>
      <c r="B23" s="74"/>
      <c r="C23" s="74"/>
      <c r="D23" s="74"/>
      <c r="E23" s="74"/>
      <c r="F23" s="74"/>
      <c r="G23" s="74"/>
      <c r="H23" s="74"/>
      <c r="I23" s="74"/>
      <c r="J23" s="74"/>
      <c r="K23" s="75"/>
      <c r="L23" s="93" t="s">
        <v>32</v>
      </c>
      <c r="M23" s="94"/>
      <c r="N23" s="94"/>
      <c r="O23" s="34">
        <f>SUM(O21:O22)</f>
        <v>0</v>
      </c>
    </row>
    <row r="24" spans="1:15" s="9" customFormat="1" ht="30" customHeight="1" x14ac:dyDescent="0.25">
      <c r="A24" s="73"/>
      <c r="B24" s="74"/>
      <c r="C24" s="74"/>
      <c r="D24" s="74"/>
      <c r="E24" s="74"/>
      <c r="F24" s="74"/>
      <c r="G24" s="74"/>
      <c r="H24" s="74"/>
      <c r="I24" s="74"/>
      <c r="J24" s="74"/>
      <c r="K24" s="75"/>
      <c r="L24" s="91" t="s">
        <v>33</v>
      </c>
      <c r="M24" s="92"/>
      <c r="N24" s="92"/>
      <c r="O24" s="33">
        <f>SUMIF(I:I,8%,N:N)</f>
        <v>0</v>
      </c>
    </row>
    <row r="25" spans="1:15" s="9" customFormat="1" ht="37.5" customHeight="1" x14ac:dyDescent="0.25">
      <c r="A25" s="73"/>
      <c r="B25" s="74"/>
      <c r="C25" s="74"/>
      <c r="D25" s="74"/>
      <c r="E25" s="74"/>
      <c r="F25" s="74"/>
      <c r="G25" s="74"/>
      <c r="H25" s="74"/>
      <c r="I25" s="74"/>
      <c r="J25" s="74"/>
      <c r="K25" s="75"/>
      <c r="L25" s="89" t="s">
        <v>34</v>
      </c>
      <c r="M25" s="90"/>
      <c r="N25" s="90"/>
      <c r="O25" s="34">
        <f>SUM(O24)</f>
        <v>0</v>
      </c>
    </row>
    <row r="26" spans="1:15" s="9" customFormat="1" ht="32.25" customHeight="1" thickBot="1" x14ac:dyDescent="0.3">
      <c r="A26" s="76"/>
      <c r="B26" s="77"/>
      <c r="C26" s="77"/>
      <c r="D26" s="77"/>
      <c r="E26" s="77"/>
      <c r="F26" s="77"/>
      <c r="G26" s="77"/>
      <c r="H26" s="77"/>
      <c r="I26" s="77"/>
      <c r="J26" s="77"/>
      <c r="K26" s="78"/>
      <c r="L26" s="87" t="s">
        <v>35</v>
      </c>
      <c r="M26" s="88"/>
      <c r="N26" s="88"/>
      <c r="O26" s="36">
        <f>+O20+O23+O25</f>
        <v>0</v>
      </c>
    </row>
    <row r="28" spans="1:15" ht="50.1" customHeight="1" thickBot="1" x14ac:dyDescent="0.3">
      <c r="B28" s="79"/>
      <c r="C28" s="79"/>
    </row>
    <row r="29" spans="1:15" x14ac:dyDescent="0.25">
      <c r="B29" s="57" t="s">
        <v>36</v>
      </c>
      <c r="C29" s="57"/>
    </row>
    <row r="30" spans="1:15" ht="15" customHeight="1" x14ac:dyDescent="0.25">
      <c r="M30" s="38"/>
      <c r="N30" s="39"/>
      <c r="O30" s="40"/>
    </row>
    <row r="31" spans="1:15" ht="15.75" customHeight="1" x14ac:dyDescent="0.25">
      <c r="M31" s="38"/>
      <c r="N31" s="39"/>
      <c r="O31" s="40"/>
    </row>
    <row r="32" spans="1:15" ht="15" customHeight="1" x14ac:dyDescent="0.25">
      <c r="A32" s="10" t="s">
        <v>37</v>
      </c>
      <c r="M32" s="38"/>
      <c r="N32" s="39"/>
      <c r="O32" s="40"/>
    </row>
    <row r="33" spans="1:17" x14ac:dyDescent="0.25">
      <c r="A33" s="56" t="s">
        <v>38</v>
      </c>
      <c r="B33" s="56"/>
      <c r="C33" s="56"/>
      <c r="D33" s="56"/>
      <c r="E33" s="56"/>
      <c r="F33" s="56"/>
      <c r="G33" s="56"/>
      <c r="H33" s="56"/>
      <c r="I33" s="56"/>
      <c r="J33" s="56"/>
      <c r="K33" s="56"/>
      <c r="L33" s="56"/>
      <c r="M33" s="56"/>
      <c r="N33" s="56"/>
      <c r="O33" s="56"/>
      <c r="P33" s="2"/>
      <c r="Q33" s="2"/>
    </row>
    <row r="34" spans="1:17" ht="15" customHeight="1" x14ac:dyDescent="0.25">
      <c r="A34" s="55" t="s">
        <v>39</v>
      </c>
      <c r="B34" s="55"/>
      <c r="C34" s="55"/>
      <c r="D34" s="55"/>
      <c r="E34" s="55"/>
      <c r="F34" s="55"/>
      <c r="G34" s="55"/>
      <c r="H34" s="55"/>
      <c r="I34" s="55"/>
      <c r="J34" s="55"/>
      <c r="K34" s="55"/>
      <c r="L34" s="55"/>
      <c r="M34" s="55"/>
      <c r="N34" s="55"/>
      <c r="O34" s="55"/>
      <c r="P34" s="37"/>
      <c r="Q34" s="37"/>
    </row>
    <row r="35" spans="1:17" x14ac:dyDescent="0.25">
      <c r="A35" s="54" t="s">
        <v>40</v>
      </c>
      <c r="B35" s="54"/>
      <c r="C35" s="54"/>
      <c r="D35" s="54"/>
      <c r="E35" s="54"/>
      <c r="F35" s="54"/>
      <c r="G35" s="54"/>
      <c r="H35" s="54"/>
      <c r="I35" s="54"/>
      <c r="J35" s="54"/>
      <c r="K35" s="54"/>
      <c r="L35" s="54"/>
      <c r="M35" s="54"/>
      <c r="N35" s="54"/>
      <c r="O35" s="54"/>
      <c r="P35" s="5"/>
      <c r="Q35" s="5"/>
    </row>
    <row r="36" spans="1:17" x14ac:dyDescent="0.25">
      <c r="A36" s="54" t="s">
        <v>41</v>
      </c>
      <c r="B36" s="54"/>
      <c r="C36" s="54"/>
      <c r="D36" s="54"/>
      <c r="E36" s="54"/>
      <c r="F36" s="54"/>
      <c r="G36" s="54"/>
      <c r="H36" s="54"/>
      <c r="I36" s="54"/>
      <c r="J36" s="54"/>
      <c r="K36" s="54"/>
      <c r="L36" s="54"/>
      <c r="M36" s="54"/>
      <c r="N36" s="54"/>
      <c r="O36" s="54"/>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PvVaGik3NZjEVI7zaLiMhyLxIphzHxWC2d0aOjfgLVDB9L4QqpFRVU9/Rf2CblsJ9f8fmZ8tqgCX0QxOfijN2A==" saltValue="lsj1Hb1f3jrjsCqFBH6ewA==" spinCount="100000" sheet="1" selectLockedCells="1"/>
  <mergeCells count="50">
    <mergeCell ref="D15:D16"/>
    <mergeCell ref="O15:O16"/>
    <mergeCell ref="N15:N16"/>
    <mergeCell ref="M15:M16"/>
    <mergeCell ref="L15:L16"/>
    <mergeCell ref="K15:K16"/>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B15:B16"/>
    <mergeCell ref="A15:A16"/>
    <mergeCell ref="C15:C16"/>
    <mergeCell ref="J15:J16"/>
    <mergeCell ref="I15:I16"/>
    <mergeCell ref="H15:H16"/>
    <mergeCell ref="G15:G16"/>
    <mergeCell ref="F15:F16"/>
    <mergeCell ref="E15:E16"/>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1" t="s">
        <v>9</v>
      </c>
      <c r="D6" s="25" t="s">
        <v>42</v>
      </c>
      <c r="F6" s="28" t="s">
        <v>43</v>
      </c>
    </row>
    <row r="7" spans="2:6" x14ac:dyDescent="0.25">
      <c r="B7" s="2" t="s">
        <v>44</v>
      </c>
      <c r="D7" s="26">
        <v>0</v>
      </c>
      <c r="F7" s="29">
        <v>0.08</v>
      </c>
    </row>
    <row r="8" spans="2:6" x14ac:dyDescent="0.25">
      <c r="B8" s="2" t="s">
        <v>45</v>
      </c>
      <c r="D8" s="26">
        <v>0.05</v>
      </c>
      <c r="F8" s="30">
        <v>0</v>
      </c>
    </row>
    <row r="9" spans="2:6" x14ac:dyDescent="0.25">
      <c r="B9" s="2" t="s">
        <v>46</v>
      </c>
      <c r="D9" s="26">
        <v>0.19</v>
      </c>
    </row>
    <row r="10" spans="2:6" x14ac:dyDescent="0.25">
      <c r="D10"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8"/>
      <c r="C2" s="118"/>
      <c r="D2" s="109" t="s">
        <v>0</v>
      </c>
      <c r="E2" s="111"/>
      <c r="F2" s="111"/>
      <c r="G2" s="111"/>
      <c r="H2" s="110"/>
      <c r="I2" s="109" t="s">
        <v>1</v>
      </c>
      <c r="J2" s="110"/>
      <c r="K2" s="52"/>
    </row>
    <row r="3" spans="2:11" ht="15" customHeight="1" x14ac:dyDescent="0.25">
      <c r="B3" s="118"/>
      <c r="C3" s="118"/>
      <c r="D3" s="109" t="s">
        <v>2</v>
      </c>
      <c r="E3" s="111"/>
      <c r="F3" s="111"/>
      <c r="G3" s="111"/>
      <c r="H3" s="110"/>
      <c r="I3" s="109" t="s">
        <v>77</v>
      </c>
      <c r="J3" s="110"/>
      <c r="K3" s="51"/>
    </row>
    <row r="4" spans="2:11" ht="15" customHeight="1" x14ac:dyDescent="0.25">
      <c r="B4" s="118"/>
      <c r="C4" s="118"/>
      <c r="D4" s="112" t="s">
        <v>3</v>
      </c>
      <c r="E4" s="113"/>
      <c r="F4" s="113"/>
      <c r="G4" s="113"/>
      <c r="H4" s="114"/>
      <c r="I4" s="109" t="s">
        <v>79</v>
      </c>
      <c r="J4" s="110"/>
      <c r="K4" s="51"/>
    </row>
    <row r="5" spans="2:11" ht="15" customHeight="1" x14ac:dyDescent="0.25">
      <c r="B5" s="118"/>
      <c r="C5" s="118"/>
      <c r="D5" s="115"/>
      <c r="E5" s="116"/>
      <c r="F5" s="116"/>
      <c r="G5" s="116"/>
      <c r="H5" s="117"/>
      <c r="I5" s="109" t="s">
        <v>47</v>
      </c>
      <c r="J5" s="110"/>
      <c r="K5" s="51"/>
    </row>
    <row r="6" spans="2:11" x14ac:dyDescent="0.25">
      <c r="K6" s="43"/>
    </row>
    <row r="7" spans="2:11" ht="15.75" customHeight="1" x14ac:dyDescent="0.25">
      <c r="B7" s="107" t="s">
        <v>48</v>
      </c>
      <c r="C7" s="107"/>
      <c r="D7" s="107"/>
      <c r="E7" s="107"/>
      <c r="F7" s="107"/>
      <c r="G7" s="107"/>
      <c r="H7" s="107"/>
      <c r="I7" s="107"/>
      <c r="J7" s="107"/>
      <c r="K7" s="48"/>
    </row>
    <row r="8" spans="2:11" ht="15.75" customHeight="1" x14ac:dyDescent="0.25">
      <c r="B8" s="104" t="s">
        <v>49</v>
      </c>
      <c r="C8" s="104" t="s">
        <v>50</v>
      </c>
      <c r="D8" s="104"/>
      <c r="E8" s="104"/>
      <c r="F8" s="104"/>
      <c r="G8" s="107" t="s">
        <v>51</v>
      </c>
      <c r="H8" s="107"/>
      <c r="I8" s="107"/>
      <c r="J8" s="107"/>
      <c r="K8" s="48"/>
    </row>
    <row r="9" spans="2:11" ht="15.75" customHeight="1" x14ac:dyDescent="0.25">
      <c r="B9" s="104"/>
      <c r="C9" s="47" t="s">
        <v>52</v>
      </c>
      <c r="D9" s="47" t="s">
        <v>53</v>
      </c>
      <c r="E9" s="104" t="s">
        <v>54</v>
      </c>
      <c r="F9" s="104"/>
      <c r="G9" s="107"/>
      <c r="H9" s="107"/>
      <c r="I9" s="107"/>
      <c r="J9" s="107"/>
      <c r="K9" s="48"/>
    </row>
    <row r="10" spans="2:11" ht="15.75" customHeight="1" x14ac:dyDescent="0.25">
      <c r="B10" s="45">
        <v>1</v>
      </c>
      <c r="C10" s="45">
        <v>2021</v>
      </c>
      <c r="D10" s="45">
        <v>5</v>
      </c>
      <c r="E10" s="105">
        <v>24</v>
      </c>
      <c r="F10" s="105"/>
      <c r="G10" s="119" t="s">
        <v>55</v>
      </c>
      <c r="H10" s="119"/>
      <c r="I10" s="119"/>
      <c r="J10" s="119"/>
      <c r="K10" s="50"/>
    </row>
    <row r="11" spans="2:11" ht="57.75" customHeight="1" x14ac:dyDescent="0.25">
      <c r="B11" s="45">
        <v>2</v>
      </c>
      <c r="C11" s="45">
        <v>2022</v>
      </c>
      <c r="D11" s="45">
        <v>5</v>
      </c>
      <c r="E11" s="98">
        <v>31</v>
      </c>
      <c r="F11" s="99"/>
      <c r="G11" s="100" t="s">
        <v>56</v>
      </c>
      <c r="H11" s="101"/>
      <c r="I11" s="101"/>
      <c r="J11" s="102"/>
      <c r="K11" s="50"/>
    </row>
    <row r="12" spans="2:11" ht="82.5" customHeight="1" x14ac:dyDescent="0.25">
      <c r="B12" s="45">
        <v>3</v>
      </c>
      <c r="C12" s="45">
        <v>2022</v>
      </c>
      <c r="D12" s="45">
        <v>7</v>
      </c>
      <c r="E12" s="98">
        <v>27</v>
      </c>
      <c r="F12" s="99"/>
      <c r="G12" s="100" t="s">
        <v>57</v>
      </c>
      <c r="H12" s="101"/>
      <c r="I12" s="101"/>
      <c r="J12" s="102"/>
      <c r="K12" s="50"/>
    </row>
    <row r="13" spans="2:11" ht="100.5" customHeight="1" x14ac:dyDescent="0.25">
      <c r="B13" s="45">
        <v>4</v>
      </c>
      <c r="C13" s="45">
        <v>2023</v>
      </c>
      <c r="D13" s="45">
        <v>11</v>
      </c>
      <c r="E13" s="98">
        <v>30</v>
      </c>
      <c r="F13" s="99"/>
      <c r="G13" s="100" t="s">
        <v>72</v>
      </c>
      <c r="H13" s="101"/>
      <c r="I13" s="101"/>
      <c r="J13" s="102"/>
      <c r="K13" s="50"/>
    </row>
    <row r="14" spans="2:11" ht="70.5" customHeight="1" x14ac:dyDescent="0.25">
      <c r="B14" s="45">
        <v>5</v>
      </c>
      <c r="C14" s="45">
        <v>2024</v>
      </c>
      <c r="D14" s="53" t="s">
        <v>71</v>
      </c>
      <c r="E14" s="98">
        <v>27</v>
      </c>
      <c r="F14" s="99"/>
      <c r="G14" s="100" t="s">
        <v>73</v>
      </c>
      <c r="H14" s="101"/>
      <c r="I14" s="101"/>
      <c r="J14" s="102"/>
      <c r="K14" s="50"/>
    </row>
    <row r="15" spans="2:11" ht="76.5" customHeight="1" x14ac:dyDescent="0.25">
      <c r="B15" s="45">
        <v>6</v>
      </c>
      <c r="C15" s="45">
        <v>2024</v>
      </c>
      <c r="D15" s="53" t="s">
        <v>74</v>
      </c>
      <c r="E15" s="98"/>
      <c r="F15" s="99"/>
      <c r="G15" s="100" t="s">
        <v>76</v>
      </c>
      <c r="H15" s="101"/>
      <c r="I15" s="101"/>
      <c r="J15" s="102"/>
      <c r="K15" s="50"/>
    </row>
    <row r="16" spans="2:11" ht="15.75" customHeight="1" x14ac:dyDescent="0.25">
      <c r="B16" s="104" t="s">
        <v>58</v>
      </c>
      <c r="C16" s="104"/>
      <c r="D16" s="104"/>
      <c r="E16" s="104"/>
      <c r="F16" s="104"/>
      <c r="G16" s="104"/>
      <c r="H16" s="104"/>
      <c r="I16" s="104"/>
      <c r="J16" s="104"/>
      <c r="K16" s="46"/>
    </row>
    <row r="17" spans="2:11" x14ac:dyDescent="0.25">
      <c r="B17" s="104" t="s">
        <v>59</v>
      </c>
      <c r="C17" s="104"/>
      <c r="D17" s="104"/>
      <c r="E17" s="104"/>
      <c r="F17" s="104" t="s">
        <v>60</v>
      </c>
      <c r="G17" s="104"/>
      <c r="H17" s="104"/>
      <c r="I17" s="104"/>
      <c r="J17" s="104"/>
      <c r="K17" s="46"/>
    </row>
    <row r="18" spans="2:11" ht="15.75" customHeight="1" x14ac:dyDescent="0.25">
      <c r="B18" s="105" t="s">
        <v>61</v>
      </c>
      <c r="C18" s="105"/>
      <c r="D18" s="105"/>
      <c r="E18" s="105"/>
      <c r="F18" s="105" t="s">
        <v>75</v>
      </c>
      <c r="G18" s="105"/>
      <c r="H18" s="105"/>
      <c r="I18" s="105"/>
      <c r="J18" s="105"/>
      <c r="K18" s="44"/>
    </row>
    <row r="19" spans="2:11" x14ac:dyDescent="0.25">
      <c r="B19" s="104" t="s">
        <v>62</v>
      </c>
      <c r="C19" s="104"/>
      <c r="D19" s="104"/>
      <c r="E19" s="104"/>
      <c r="F19" s="104"/>
      <c r="G19" s="104"/>
      <c r="H19" s="104"/>
      <c r="I19" s="104"/>
      <c r="J19" s="104"/>
      <c r="K19" s="46"/>
    </row>
    <row r="20" spans="2:11" x14ac:dyDescent="0.25">
      <c r="B20" s="104" t="s">
        <v>59</v>
      </c>
      <c r="C20" s="104"/>
      <c r="D20" s="104"/>
      <c r="E20" s="104"/>
      <c r="F20" s="104" t="s">
        <v>60</v>
      </c>
      <c r="G20" s="104"/>
      <c r="H20" s="104"/>
      <c r="I20" s="104"/>
      <c r="J20" s="104"/>
      <c r="K20" s="46"/>
    </row>
    <row r="21" spans="2:11" ht="15.75" customHeight="1" x14ac:dyDescent="0.25">
      <c r="B21" s="106" t="s">
        <v>63</v>
      </c>
      <c r="C21" s="106"/>
      <c r="D21" s="106"/>
      <c r="E21" s="106"/>
      <c r="F21" s="106" t="s">
        <v>64</v>
      </c>
      <c r="G21" s="106"/>
      <c r="H21" s="106"/>
      <c r="I21" s="106"/>
      <c r="J21" s="106"/>
      <c r="K21" s="49"/>
    </row>
    <row r="22" spans="2:11" ht="15.75" customHeight="1" x14ac:dyDescent="0.25">
      <c r="B22" s="107" t="s">
        <v>65</v>
      </c>
      <c r="C22" s="107"/>
      <c r="D22" s="107"/>
      <c r="E22" s="107"/>
      <c r="F22" s="107"/>
      <c r="G22" s="107"/>
      <c r="H22" s="107"/>
      <c r="I22" s="107"/>
      <c r="J22" s="107"/>
      <c r="K22" s="48"/>
    </row>
    <row r="23" spans="2:11" x14ac:dyDescent="0.25">
      <c r="B23" s="104" t="s">
        <v>59</v>
      </c>
      <c r="C23" s="104"/>
      <c r="D23" s="104"/>
      <c r="E23" s="104" t="s">
        <v>60</v>
      </c>
      <c r="F23" s="104"/>
      <c r="G23" s="104"/>
      <c r="H23" s="104" t="s">
        <v>66</v>
      </c>
      <c r="I23" s="104"/>
      <c r="J23" s="104"/>
      <c r="K23" s="46"/>
    </row>
    <row r="24" spans="2:11" x14ac:dyDescent="0.25">
      <c r="B24" s="104"/>
      <c r="C24" s="104"/>
      <c r="D24" s="104"/>
      <c r="E24" s="104"/>
      <c r="F24" s="104"/>
      <c r="G24" s="104"/>
      <c r="H24" s="47" t="s">
        <v>52</v>
      </c>
      <c r="I24" s="47" t="s">
        <v>53</v>
      </c>
      <c r="J24" s="47" t="s">
        <v>54</v>
      </c>
      <c r="K24" s="46"/>
    </row>
    <row r="25" spans="2:11" x14ac:dyDescent="0.25">
      <c r="B25" s="105" t="s">
        <v>67</v>
      </c>
      <c r="C25" s="105"/>
      <c r="D25" s="105"/>
      <c r="E25" s="106" t="s">
        <v>68</v>
      </c>
      <c r="F25" s="106"/>
      <c r="G25" s="106"/>
      <c r="H25" s="45">
        <v>2024</v>
      </c>
      <c r="I25" s="53" t="s">
        <v>74</v>
      </c>
      <c r="J25" s="45"/>
      <c r="K25" s="44"/>
    </row>
    <row r="26" spans="2:11" x14ac:dyDescent="0.25">
      <c r="K26" s="43"/>
    </row>
    <row r="27" spans="2:11" ht="56.25" customHeight="1" x14ac:dyDescent="0.25">
      <c r="B27" s="43"/>
      <c r="C27" s="103" t="s">
        <v>69</v>
      </c>
      <c r="D27" s="103"/>
      <c r="E27" s="103"/>
      <c r="F27" s="103"/>
      <c r="G27" s="103"/>
      <c r="H27" s="103"/>
      <c r="I27" s="103"/>
      <c r="K27" s="43"/>
    </row>
    <row r="28" spans="2:11" ht="16.5" customHeight="1" x14ac:dyDescent="0.25">
      <c r="E28" s="108" t="s">
        <v>70</v>
      </c>
      <c r="F28" s="108"/>
      <c r="G28" s="108"/>
      <c r="H28" s="108"/>
      <c r="I28" s="108"/>
      <c r="J28" s="108"/>
      <c r="K28" s="42"/>
    </row>
    <row r="29" spans="2:11" x14ac:dyDescent="0.25">
      <c r="B29" s="43"/>
      <c r="C29" s="43"/>
      <c r="D29" s="43"/>
      <c r="E29" s="108"/>
      <c r="F29" s="108"/>
      <c r="G29" s="108"/>
      <c r="H29" s="108"/>
      <c r="I29" s="108"/>
      <c r="J29" s="108"/>
      <c r="K29" s="42"/>
    </row>
    <row r="30" spans="2:11" ht="15" customHeight="1" x14ac:dyDescent="0.25">
      <c r="C30" s="41"/>
      <c r="D30" s="41"/>
      <c r="E30" s="41"/>
      <c r="F30" s="41"/>
      <c r="G30" s="41"/>
      <c r="H30" s="41"/>
    </row>
    <row r="31" spans="2:11" x14ac:dyDescent="0.25">
      <c r="B31" s="41"/>
      <c r="C31" s="41"/>
      <c r="D31" s="41"/>
      <c r="E31" s="41"/>
      <c r="F31" s="41"/>
      <c r="G31" s="41"/>
      <c r="H31" s="4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2025-07-31T21:45:36Z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