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3. F-CD-195-2025/DOCUMENTOS DE PUBLICACIÓN CONTRATACIÓN DIRECTA/"/>
    </mc:Choice>
  </mc:AlternateContent>
  <xr:revisionPtr revIDLastSave="331" documentId="8_{88F7F60D-717E-4005-80C9-8DC643AD14B7}" xr6:coauthVersionLast="47" xr6:coauthVersionMax="47" xr10:uidLastSave="{84781140-2150-480A-9F7B-0A2CC7E16AF2}"/>
  <bookViews>
    <workbookView xWindow="-120" yWindow="-120" windowWidth="29040" windowHeight="157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CAMBIOS'!$A$1:$K$30</definedName>
    <definedName name="_xlnm.Print_Area" localSheetId="0">'PRECIOS BAJOS TRACTO SUCESIVO'!$A$1:$Z$43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 i="7" l="1"/>
  <c r="R24" i="7"/>
  <c r="R25" i="7"/>
  <c r="R26" i="7"/>
  <c r="R27" i="7"/>
  <c r="R22" i="7"/>
  <c r="Q23" i="7"/>
  <c r="Q24" i="7"/>
  <c r="Q25" i="7"/>
  <c r="Q26" i="7"/>
  <c r="Q27" i="7"/>
  <c r="Q22" i="7"/>
  <c r="O23" i="7"/>
  <c r="O24" i="7"/>
  <c r="O25" i="7"/>
  <c r="O26" i="7"/>
  <c r="O27" i="7"/>
  <c r="O22" i="7"/>
  <c r="M23" i="7"/>
  <c r="M24" i="7"/>
  <c r="M25" i="7"/>
  <c r="M26" i="7"/>
  <c r="M27" i="7"/>
  <c r="M22" i="7"/>
  <c r="K23" i="7"/>
  <c r="K24" i="7"/>
  <c r="K25" i="7"/>
  <c r="K26" i="7"/>
  <c r="K27" i="7"/>
  <c r="K22" i="7"/>
  <c r="G23" i="7"/>
  <c r="I23" i="7" s="1"/>
  <c r="G24" i="7"/>
  <c r="I24" i="7" s="1"/>
  <c r="G25" i="7"/>
  <c r="I25" i="7" s="1"/>
  <c r="G26" i="7"/>
  <c r="I26" i="7" s="1"/>
  <c r="G27" i="7"/>
  <c r="I27" i="7" s="1"/>
  <c r="G22" i="7"/>
  <c r="F23" i="7"/>
  <c r="F24" i="7"/>
  <c r="F25" i="7"/>
  <c r="F26" i="7"/>
  <c r="F27" i="7"/>
  <c r="F22" i="7"/>
  <c r="I22" i="7"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<sst xmlns="http://schemas.openxmlformats.org/spreadsheetml/2006/main" count="108" uniqueCount="90">
  <si>
    <t>MACROPROCESO DE APOYO</t>
  </si>
  <si>
    <t xml:space="preserve">PROCESO GESTIÓN BIENES Y SERVICIOS </t>
  </si>
  <si>
    <t>JUSTIFICACIÓN ANÁLISIS DE PRECIOS ARTIFICIALMENTE BAJOS</t>
  </si>
  <si>
    <t>32.1</t>
  </si>
  <si>
    <t>AAAA / MM / DD</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</si>
  <si>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</si>
  <si>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</si>
  <si>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</si>
  <si>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</si>
  <si>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</si>
  <si>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</si>
  <si>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</si>
  <si>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</si>
  <si>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</si>
  <si>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</si>
  <si>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</si>
  <si>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</si>
  <si>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</si>
  <si>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</si>
  <si>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</si>
  <si>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</si>
  <si>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</si>
  <si>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</si>
  <si>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</si>
  <si>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</si>
  <si>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</si>
  <si>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</si>
  <si>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</si>
  <si>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</si>
  <si>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</si>
  <si>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</si>
  <si>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</si>
  <si>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</si>
  <si>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</si>
  <si>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</si>
  <si>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</si>
  <si>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</si>
  <si>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</si>
  <si>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</si>
  <si>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</si>
  <si>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</si>
  <si>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</si>
  <si>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</si>
  <si>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</si>
  <si>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</si>
  <si>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</si>
  <si>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</si>
  <si>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</si>
  <si>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</si>
  <si>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</si>
  <si>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</si>
  <si>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</si>
  <si>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</si>
  <si>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</si>
  <si>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</si>
  <si>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</si>
  <si>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</si>
  <si>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</si>
  <si>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</si>
  <si>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</si>
  <si>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</si>
  <si>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</si>
  <si>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</si>
  <si>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</si>
  <si>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</si>
  <si>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</si>
  <si>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</si>
  <si>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</si>
  <si>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</si>
  <si>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</si>
  <si>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</si>
  <si>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</si>
  <si>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</si>
  <si>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</si>
  <si>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</si>
  <si>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</si>
  <si>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</si>
  <si>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</si>
  <si>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</si>
  <si>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</si>
  <si>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</si>
  <si>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</si>
  <si>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“CONTRATAR LA ADQUISICIÓN DE VIDRIOS Y PELÍCULAS DE SEGURIDAD PARA LA UNIVERSIDAD DE CUNDINAMARCA SEDE FUSAGASUGÁ"</t>
  </si>
  <si>
    <t>F-CD-195</t>
  </si>
  <si>
    <t>vidrio crudo de 4 mm tipo BorealTipo de vidrio: Vidrio impreso o catedral (decorativo translúcido)Espesor: 4 mm.Modelos disponibles: Boreal, Flora, Rama, Miniboreal, Telaraña, Cuadriculado, Pirámide, Oceánico, Gota, Silicea. Transmisión de luz: Alta, pero con distorsión visual que proporciona privacidad</t>
  </si>
  <si>
    <t>Vidrio crudo 5mm reflectivo bronce Tipo de vidrio: Float crudo reflectivo (con capa metálica) Espesor: 5 mm</t>
  </si>
  <si>
    <t>Vidrio crudo incoloro de 5 mm, también conocido como vidrio float o vidrio plano transparente. Tipo de vidrio: Float (crudo, sin tratamiento) Espesor: 5mm</t>
  </si>
  <si>
    <t>Película de Seguridad Tipo Frost (Esmérilado o Translúcido)Descripción general:Película autoadhesiva translúcida con acabado tipo "frosted glass" (vidrio esmerilado)Espeso: 12 micras</t>
  </si>
  <si>
    <t>Película de Seguridad de Nanocarbono o Cerámica (Alta Tecnología)Descripción general: Película de seguridad avanzada que combina propiedades de protección física con tecnología de control solar basada en nanocarbono o cerámica. Especificaciones técnicas:Espesor: 12 micras</t>
  </si>
  <si>
    <t>Película de Seguridad Transparente (Estándar)Descripción general:Película transparente de seguridad diseñada para reforzar vidrios Especificaciones técnicas:Espesor: 12 micras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</si>
</sst>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164" formatCode="_-* #,##0.00_-;\-* #,##0.00_-;_-* &quot;-&quot;_-;_-@_-"/>
    <numFmt numFmtId="165" formatCode="yyyy\-mm\-dd;@"/>
  </numFmts>
  <fonts count="26"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21">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42" fontId="23" fillId="5" borderId="5" xfId="0" applyNumberFormat="1" applyFont="1" applyFill="1" applyBorder="1" applyAlignment="1" applyProtection="1">
      <alignment horizontal="right" vertical="center" shrinkToFit="1"/>
      <protection hidden="1"/>
    </xf>
    <xf numFmtId="10" fontId="14" fillId="2" borderId="5" xfId="2" applyNumberFormat="1" applyFont="1" applyFill="1" applyBorder="1" applyAlignment="1" applyProtection="1">
      <alignment horizontal="center" vertical="center"/>
      <protection hidden="1"/>
    </xf>
    <xf numFmtId="44" fontId="14" fillId="4" borderId="5" xfId="4" applyFont="1" applyFill="1" applyBorder="1" applyAlignment="1" applyProtection="1">
      <alignment horizontal="center" vertical="center"/>
      <protection locked="0"/>
    </xf>
    <xf numFmtId="42" fontId="23" fillId="5" borderId="2"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1" fillId="0" borderId="0" xfId="0" applyFont="1" applyAlignment="1" applyProtection="1">
      <alignment vertical="top" wrapText="1"/>
      <protection locked="0"/>
    </xf>
    <xf numFmtId="0" fontId="20"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10" fontId="17" fillId="0" borderId="5" xfId="2" applyNumberFormat="1" applyFont="1" applyFill="1" applyBorder="1" applyAlignment="1" applyProtection="1">
      <alignment horizontal="center" vertical="center" wrapText="1"/>
      <protection hidden="1"/>
    </xf>
    <xf numFmtId="44" fontId="25" fillId="4" borderId="5" xfId="4" applyFont="1" applyFill="1" applyBorder="1" applyAlignment="1" applyProtection="1">
      <alignment horizontal="center" vertical="center"/>
      <protection locked="0"/>
    </xf>
    <xf numFmtId="44" fontId="14" fillId="2" borderId="5" xfId="4" applyFont="1" applyFill="1" applyBorder="1" applyAlignment="1" applyProtection="1">
      <alignment horizontal="center" vertical="center"/>
      <protection hidden="1"/>
    </xf>
    <xf numFmtId="44" fontId="2" fillId="4" borderId="5" xfId="1" applyNumberFormat="1" applyFont="1" applyFill="1" applyBorder="1" applyAlignment="1" applyProtection="1">
      <alignment horizontal="left" vertical="center" wrapText="1"/>
      <protection locked="0"/>
    </xf>
    <xf numFmtId="164" fontId="6" fillId="0" borderId="5" xfId="1" applyNumberFormat="1" applyFont="1" applyFill="1" applyBorder="1" applyAlignment="1" applyProtection="1">
      <alignment horizontal="left" vertical="center" wrapText="1"/>
      <protection hidden="1"/>
    </xf>
    <xf numFmtId="0" fontId="21" fillId="2" borderId="0" xfId="0" applyFont="1" applyFill="1" applyAlignment="1" applyProtection="1">
      <alignment vertical="center" wrapText="1"/>
      <protection hidden="1"/>
    </xf>
    <xf numFmtId="0" fontId="3" fillId="0" borderId="0" xfId="0" applyFont="1" applyAlignment="1" applyProtection="1">
      <alignment vertical="top" wrapText="1"/>
      <protection hidden="1"/>
    </xf>
    <xf numFmtId="0" fontId="22" fillId="0" borderId="15"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4" fillId="3" borderId="8" xfId="0" applyFont="1" applyFill="1" applyBorder="1" applyAlignment="1" applyProtection="1">
      <alignment horizontal="center" vertical="center" wrapText="1"/>
      <protection hidden="1"/>
    </xf>
    <xf numFmtId="0" fontId="24"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2" fillId="0" borderId="3" xfId="0" applyFont="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0" borderId="12" xfId="0" applyFont="1" applyBorder="1" applyAlignment="1" applyProtection="1">
      <alignment horizontal="center" vertical="center" wrapText="1"/>
      <protection hidden="1"/>
    </xf>
    <xf numFmtId="0" fontId="22" fillId="0" borderId="8"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165" fontId="25" fillId="4" borderId="3" xfId="0" applyNumberFormat="1" applyFont="1" applyFill="1" applyBorder="1" applyAlignment="1" applyProtection="1">
      <alignment horizontal="center" vertical="center" wrapText="1"/>
      <protection locked="0"/>
    </xf>
    <xf numFmtId="165" fontId="25"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4" fillId="3" borderId="2"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locked="0"/>
    </xf>
    <xf numFmtId="0" fontId="2" fillId="0" borderId="2" xfId="0" applyFont="1" applyBorder="1" applyAlignment="1">
      <alignment horizontal="justify"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2" borderId="0" xfId="0" applyFont="1" applyFill="1" applyAlignment="1">
      <alignment horizontal="right"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xf numFmtId="0" fontId="4" fillId="0" borderId="2" xfId="0" applyFont="1" applyBorder="1" applyAlignment="1" applyProtection="1">
      <alignment horizontal="left" vertical="center" wrapText="1"/>
      <protection hidden="1"/>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6" zoomScale="70" zoomScaleNormal="70" zoomScaleSheetLayoutView="55" workbookViewId="0">
      <selection activeCell="E22" sqref="E22"/>
    </sheetView>
  </sheetViews>
  <sheetFormatPr baseColWidth="10" defaultColWidth="0" defaultRowHeight="0" customHeight="1" zeroHeight="1" x14ac:dyDescent="0.25"/>
  <cols>
    <col min="1" max="1" width="1.85546875" style="15" customWidth="1"/>
    <col min="2" max="2" width="3.28515625" style="13" customWidth="1"/>
    <col min="3" max="3" width="11.140625" style="13" customWidth="1"/>
    <col min="4" max="4" width="34.7109375" style="13" customWidth="1"/>
    <col min="5" max="5" width="21.5703125" style="13" customWidth="1"/>
    <col min="6" max="6" width="22.140625" style="20" customWidth="1"/>
    <col min="7" max="7" width="19.5703125" style="21" customWidth="1"/>
    <col min="8" max="8" width="28.42578125" style="21" customWidth="1"/>
    <col min="9" max="9" width="28.28515625" style="13" customWidth="1"/>
    <col min="10" max="10" width="22.7109375" style="13" customWidth="1"/>
    <col min="11" max="11" width="16.85546875" style="13" customWidth="1"/>
    <col min="12" max="12" width="22.7109375" style="13" customWidth="1"/>
    <col min="13" max="13" width="16.7109375" style="13" customWidth="1"/>
    <col min="14" max="14" width="22.7109375" style="13" customWidth="1"/>
    <col min="15" max="15" width="16.7109375" style="13" customWidth="1"/>
    <col min="16" max="16" width="22.7109375" style="13" customWidth="1"/>
    <col min="17" max="17" width="17" style="13" customWidth="1"/>
    <col min="18" max="18" width="25.28515625" style="13" customWidth="1"/>
    <col min="19" max="47" width="0" style="15" hidden="1" customWidth="1"/>
    <col min="48" max="16382" width="11.42578125" style="15" hidden="1"/>
    <col min="16383" max="16383" width="1.85546875" style="15" hidden="1" customWidth="1"/>
    <col min="16384" max="16384" width="1" style="15" customWidth="1"/>
  </cols>
  <sheetData>
    <row r="1" spans="2:18" s="13" customFormat="1" ht="14.25" hidden="1" x14ac:dyDescent="0.2">
      <c r="C1" s="14"/>
      <c r="F1" s="20"/>
      <c r="G1" s="21"/>
      <c r="H1" s="21"/>
    </row>
    <row r="2" spans="2:18" s="13" customFormat="1" ht="15.75" customHeight="1" x14ac:dyDescent="0.2">
      <c r="B2" s="49"/>
      <c r="C2" s="86"/>
      <c r="D2" s="89" t="s">
        <v>0</v>
      </c>
      <c r="E2" s="90"/>
      <c r="F2" s="90"/>
      <c r="G2" s="90"/>
      <c r="H2" s="90"/>
      <c r="I2" s="90"/>
      <c r="J2" s="90"/>
      <c r="K2" s="90"/>
      <c r="L2" s="90"/>
      <c r="M2" s="90"/>
      <c r="N2" s="90"/>
      <c r="O2" s="90"/>
      <c r="P2" s="91"/>
      <c r="Q2" s="50" t="s">
        <v>80</v>
      </c>
      <c r="R2" s="51"/>
    </row>
    <row r="3" spans="2:18" s="13" customFormat="1" ht="15.75" customHeight="1" x14ac:dyDescent="0.2">
      <c r="B3" s="49"/>
      <c r="C3" s="87"/>
      <c r="D3" s="89" t="s">
        <v>1</v>
      </c>
      <c r="E3" s="90"/>
      <c r="F3" s="90"/>
      <c r="G3" s="90"/>
      <c r="H3" s="90"/>
      <c r="I3" s="90"/>
      <c r="J3" s="90"/>
      <c r="K3" s="90"/>
      <c r="L3" s="90"/>
      <c r="M3" s="90"/>
      <c r="N3" s="90"/>
      <c r="O3" s="90"/>
      <c r="P3" s="91"/>
      <c r="Q3" s="50" t="s">
        <v>75</v>
      </c>
      <c r="R3" s="51"/>
    </row>
    <row r="4" spans="2:18" s="13" customFormat="1" ht="16.5" customHeight="1" x14ac:dyDescent="0.2">
      <c r="B4" s="49"/>
      <c r="C4" s="87"/>
      <c r="D4" s="92" t="s">
        <v>2</v>
      </c>
      <c r="E4" s="93"/>
      <c r="F4" s="93"/>
      <c r="G4" s="93"/>
      <c r="H4" s="93"/>
      <c r="I4" s="93"/>
      <c r="J4" s="93"/>
      <c r="K4" s="93"/>
      <c r="L4" s="93"/>
      <c r="M4" s="93"/>
      <c r="N4" s="93"/>
      <c r="O4" s="93"/>
      <c r="P4" s="94"/>
      <c r="Q4" s="50" t="s">
        <v>79</v>
      </c>
      <c r="R4" s="51"/>
    </row>
    <row r="5" spans="2:18" s="13" customFormat="1" ht="15" x14ac:dyDescent="0.2">
      <c r="B5" s="49"/>
      <c r="C5" s="88"/>
      <c r="D5" s="95"/>
      <c r="E5" s="96"/>
      <c r="F5" s="96"/>
      <c r="G5" s="96"/>
      <c r="H5" s="96"/>
      <c r="I5" s="96"/>
      <c r="J5" s="96"/>
      <c r="K5" s="96"/>
      <c r="L5" s="96"/>
      <c r="M5" s="96"/>
      <c r="N5" s="96"/>
      <c r="O5" s="96"/>
      <c r="P5" s="97"/>
      <c r="Q5" s="50" t="s">
        <v>81</v>
      </c>
      <c r="R5" s="51"/>
    </row>
    <row r="6" spans="2:18" ht="15" x14ac:dyDescent="0.25"/>
    <row r="7" spans="2:18" s="13" customFormat="1" ht="14.25" x14ac:dyDescent="0.2">
      <c r="C7" s="22" t="s">
        <v>3</v>
      </c>
      <c r="F7" s="20"/>
      <c r="G7" s="21"/>
      <c r="H7" s="21"/>
    </row>
    <row r="8" spans="2:18" s="13" customFormat="1" ht="6" customHeight="1" x14ac:dyDescent="0.2">
      <c r="F8" s="20"/>
      <c r="G8" s="21"/>
      <c r="H8" s="21"/>
    </row>
    <row r="9" spans="2:18" s="13" customFormat="1" ht="22.15" customHeight="1" x14ac:dyDescent="0.2">
      <c r="C9" s="84" t="s">
        <v>52</v>
      </c>
      <c r="D9" s="85"/>
      <c r="E9" s="98" t="s">
        <v>4</v>
      </c>
      <c r="F9" s="99"/>
      <c r="G9" s="21"/>
      <c r="H9" s="23"/>
      <c r="I9" s="100"/>
      <c r="J9" s="100"/>
    </row>
    <row r="10" spans="2:18" s="13" customFormat="1" ht="14.25" x14ac:dyDescent="0.2">
      <c r="F10" s="20"/>
      <c r="G10" s="21"/>
      <c r="H10" s="21"/>
    </row>
    <row r="11" spans="2:18" ht="15" customHeight="1" x14ac:dyDescent="0.25">
      <c r="C11" s="101" t="s">
        <v>77</v>
      </c>
      <c r="D11" s="101"/>
      <c r="E11" s="102" t="s">
        <v>83</v>
      </c>
      <c r="F11" s="102"/>
      <c r="G11" s="48"/>
      <c r="H11" s="101" t="s">
        <v>76</v>
      </c>
      <c r="I11" s="102" t="s">
        <v>82</v>
      </c>
      <c r="J11" s="102"/>
      <c r="K11" s="102"/>
      <c r="L11" s="102"/>
      <c r="M11" s="102"/>
      <c r="N11" s="102"/>
      <c r="O11" s="102"/>
      <c r="P11" s="102"/>
      <c r="Q11" s="102"/>
      <c r="R11" s="102"/>
    </row>
    <row r="12" spans="2:18" ht="15" customHeight="1" x14ac:dyDescent="0.25">
      <c r="B12" s="37"/>
      <c r="C12" s="101"/>
      <c r="D12" s="101"/>
      <c r="E12" s="102"/>
      <c r="F12" s="102"/>
      <c r="G12" s="48"/>
      <c r="H12" s="101"/>
      <c r="I12" s="102"/>
      <c r="J12" s="102"/>
      <c r="K12" s="102"/>
      <c r="L12" s="102"/>
      <c r="M12" s="102"/>
      <c r="N12" s="102"/>
      <c r="O12" s="102"/>
      <c r="P12" s="102"/>
      <c r="Q12" s="102"/>
      <c r="R12" s="102"/>
    </row>
    <row r="13" spans="2:18" ht="15" x14ac:dyDescent="0.25"/>
    <row r="14" spans="2:18" ht="15" x14ac:dyDescent="0.25">
      <c r="C14" s="72" t="s">
        <v>5</v>
      </c>
      <c r="D14" s="73"/>
      <c r="E14" s="73"/>
      <c r="F14" s="73"/>
      <c r="G14" s="73"/>
      <c r="H14" s="73"/>
      <c r="I14" s="73"/>
      <c r="J14" s="73"/>
      <c r="K14" s="73"/>
      <c r="L14" s="73"/>
      <c r="M14" s="73"/>
      <c r="N14" s="73"/>
      <c r="O14" s="73"/>
      <c r="P14" s="73"/>
      <c r="Q14" s="73"/>
      <c r="R14" s="74"/>
    </row>
    <row r="15" spans="2:18" ht="267.75" customHeight="1" x14ac:dyDescent="0.25">
      <c r="C15" s="77" t="s">
        <v>74</v>
      </c>
      <c r="D15" s="78"/>
      <c r="E15" s="78"/>
      <c r="F15" s="78"/>
      <c r="G15" s="78"/>
      <c r="H15" s="78"/>
      <c r="I15" s="78"/>
      <c r="J15" s="78"/>
      <c r="K15" s="78"/>
      <c r="L15" s="78"/>
      <c r="M15" s="78"/>
      <c r="N15" s="78"/>
      <c r="O15" s="78"/>
      <c r="P15" s="78"/>
      <c r="Q15" s="78"/>
      <c r="R15" s="79"/>
    </row>
    <row r="16" spans="2:18" ht="15" x14ac:dyDescent="0.25"/>
    <row r="17" spans="1:18" ht="29.25" customHeight="1" x14ac:dyDescent="0.25">
      <c r="C17" s="72" t="s">
        <v>53</v>
      </c>
      <c r="D17" s="73"/>
      <c r="E17" s="73"/>
      <c r="F17" s="73"/>
      <c r="G17" s="73"/>
      <c r="H17" s="73"/>
      <c r="I17" s="74"/>
      <c r="J17" s="36"/>
      <c r="K17" s="76" t="s">
        <v>54</v>
      </c>
      <c r="L17" s="76"/>
      <c r="M17" s="76"/>
      <c r="N17" s="76"/>
      <c r="O17" s="76"/>
      <c r="P17" s="76"/>
      <c r="Q17" s="76"/>
      <c r="R17" s="76"/>
    </row>
    <row r="18" spans="1:18" ht="173.25" customHeight="1" x14ac:dyDescent="0.25">
      <c r="C18" s="75" t="s">
        <v>68</v>
      </c>
      <c r="D18" s="75"/>
      <c r="E18" s="75"/>
      <c r="F18" s="75"/>
      <c r="G18" s="75"/>
      <c r="H18" s="75"/>
      <c r="I18" s="75"/>
      <c r="K18" s="77" t="s">
        <v>70</v>
      </c>
      <c r="L18" s="78"/>
      <c r="M18" s="78"/>
      <c r="N18" s="78"/>
      <c r="O18" s="78"/>
      <c r="P18" s="78"/>
      <c r="Q18" s="78"/>
      <c r="R18" s="79"/>
    </row>
    <row r="19" spans="1:18" ht="15" x14ac:dyDescent="0.25"/>
    <row r="20" spans="1:18" ht="31.5" customHeight="1" x14ac:dyDescent="0.25">
      <c r="C20" s="55" t="s">
        <v>63</v>
      </c>
      <c r="D20" s="53" t="s">
        <v>55</v>
      </c>
      <c r="E20" s="69" t="s">
        <v>56</v>
      </c>
      <c r="F20" s="82" t="s">
        <v>67</v>
      </c>
      <c r="G20" s="83" t="s">
        <v>57</v>
      </c>
      <c r="H20" s="83" t="s">
        <v>73</v>
      </c>
      <c r="I20" s="69" t="s">
        <v>6</v>
      </c>
      <c r="J20" s="69" t="s">
        <v>66</v>
      </c>
      <c r="K20" s="69"/>
      <c r="L20" s="69" t="s">
        <v>7</v>
      </c>
      <c r="M20" s="69"/>
      <c r="N20" s="69" t="s">
        <v>8</v>
      </c>
      <c r="O20" s="69"/>
      <c r="P20" s="69" t="s">
        <v>9</v>
      </c>
      <c r="Q20" s="69"/>
      <c r="R20" s="53" t="s">
        <v>69</v>
      </c>
    </row>
    <row r="21" spans="1:18" ht="67.150000000000006" customHeight="1" x14ac:dyDescent="0.25">
      <c r="B21" s="32"/>
      <c r="C21" s="56"/>
      <c r="D21" s="54"/>
      <c r="E21" s="69"/>
      <c r="F21" s="82"/>
      <c r="G21" s="83"/>
      <c r="H21" s="83"/>
      <c r="I21" s="69"/>
      <c r="J21" s="17" t="s">
        <v>11</v>
      </c>
      <c r="K21" s="17" t="s">
        <v>10</v>
      </c>
      <c r="L21" s="17" t="s">
        <v>11</v>
      </c>
      <c r="M21" s="17" t="s">
        <v>10</v>
      </c>
      <c r="N21" s="17" t="s">
        <v>11</v>
      </c>
      <c r="O21" s="17" t="s">
        <v>10</v>
      </c>
      <c r="P21" s="17" t="s">
        <v>11</v>
      </c>
      <c r="Q21" s="17" t="s">
        <v>10</v>
      </c>
      <c r="R21" s="54"/>
    </row>
    <row r="22" spans="1:18" ht="150" customHeight="1" x14ac:dyDescent="0.25">
      <c r="C22" s="24">
        <v>1</v>
      </c>
      <c r="D22" s="120" t="s">
        <v>84</v>
      </c>
      <c r="E22" s="25">
        <v>143990</v>
      </c>
      <c r="F22" s="26">
        <f>+IFERROR((H22/E22)-1,"-")</f>
        <v>-1</v>
      </c>
      <c r="G22" s="45">
        <f>ROUND(E22*80%,0)</f>
        <v>115192</v>
      </c>
      <c r="H22" s="44"/>
      <c r="I22" s="42" t="str">
        <f>IF(H22&lt;G22,"OFERTA CON PRECIO ARTIFICIALMENTE BAJO","VALOR MÍNIMO ACEPTABLE")</f>
        <v>OFERTA CON PRECIO ARTIFICIALMENTE BAJO</v>
      </c>
      <c r="J22" s="46"/>
      <c r="K22" s="43" t="str">
        <f>IFERROR(J22/H22,"%")</f>
        <v>%</v>
      </c>
      <c r="L22" s="46"/>
      <c r="M22" s="43" t="str">
        <f>IFERROR(L22/H22,"%")</f>
        <v>%</v>
      </c>
      <c r="N22" s="46"/>
      <c r="O22" s="43" t="str">
        <f>IFERROR(N22/H22,"%")</f>
        <v>%</v>
      </c>
      <c r="P22" s="46"/>
      <c r="Q22" s="43" t="str">
        <f>IFERROR(P22/H22,"%")</f>
        <v>%</v>
      </c>
      <c r="R22" s="47">
        <f>H22-J22-L22-N22-P22</f>
        <v>0</v>
      </c>
    </row>
    <row r="23" spans="1:18" ht="79.5" customHeight="1" x14ac:dyDescent="0.25">
      <c r="C23" s="24">
        <v>2</v>
      </c>
      <c r="D23" s="120" t="s">
        <v>85</v>
      </c>
      <c r="E23" s="28">
        <v>215390</v>
      </c>
      <c r="F23" s="26">
        <f t="shared" ref="F23:F27" si="0">+IFERROR((H23/E23)-1,"-")</f>
        <v>-1</v>
      </c>
      <c r="G23" s="45">
        <f t="shared" ref="G23:G27" si="1">ROUND(E23*80%,0)</f>
        <v>172312</v>
      </c>
      <c r="H23" s="27"/>
      <c r="I23" s="42" t="str">
        <f t="shared" ref="I23:I27" si="2">IF(H23&lt;G23,"OFERTA CON PRECIO ARTIFICIALMENTE BAJO","VALOR MÍNIMO ACEPTABLE")</f>
        <v>OFERTA CON PRECIO ARTIFICIALMENTE BAJO</v>
      </c>
      <c r="J23" s="46"/>
      <c r="K23" s="43" t="str">
        <f t="shared" ref="K23:K27" si="3">IFERROR(J23/H23,"%")</f>
        <v>%</v>
      </c>
      <c r="L23" s="46"/>
      <c r="M23" s="43" t="str">
        <f t="shared" ref="M23:M27" si="4">IFERROR(L23/H23,"%")</f>
        <v>%</v>
      </c>
      <c r="N23" s="46"/>
      <c r="O23" s="43" t="str">
        <f t="shared" ref="O23:O27" si="5">IFERROR(N23/H23,"%")</f>
        <v>%</v>
      </c>
      <c r="P23" s="46"/>
      <c r="Q23" s="43" t="str">
        <f t="shared" ref="Q23:Q27" si="6">IFERROR(P23/H23,"%")</f>
        <v>%</v>
      </c>
      <c r="R23" s="47">
        <f t="shared" ref="R23:R27" si="7">H23-J23-L23-N23-P23</f>
        <v>0</v>
      </c>
    </row>
    <row r="24" spans="1:18" ht="78" customHeight="1" x14ac:dyDescent="0.25">
      <c r="C24" s="24">
        <v>3</v>
      </c>
      <c r="D24" s="120" t="s">
        <v>86</v>
      </c>
      <c r="E24" s="28">
        <v>224315</v>
      </c>
      <c r="F24" s="26">
        <f t="shared" si="0"/>
        <v>-1</v>
      </c>
      <c r="G24" s="45">
        <f t="shared" si="1"/>
        <v>179452</v>
      </c>
      <c r="H24" s="27"/>
      <c r="I24" s="42" t="str">
        <f t="shared" si="2"/>
        <v>OFERTA CON PRECIO ARTIFICIALMENTE BAJO</v>
      </c>
      <c r="J24" s="46"/>
      <c r="K24" s="43" t="str">
        <f t="shared" si="3"/>
        <v>%</v>
      </c>
      <c r="L24" s="46"/>
      <c r="M24" s="43" t="str">
        <f t="shared" si="4"/>
        <v>%</v>
      </c>
      <c r="N24" s="46"/>
      <c r="O24" s="43" t="str">
        <f t="shared" si="5"/>
        <v>%</v>
      </c>
      <c r="P24" s="46"/>
      <c r="Q24" s="43" t="str">
        <f t="shared" si="6"/>
        <v>%</v>
      </c>
      <c r="R24" s="47">
        <f t="shared" si="7"/>
        <v>0</v>
      </c>
    </row>
    <row r="25" spans="1:18" ht="105.75" customHeight="1" x14ac:dyDescent="0.25">
      <c r="C25" s="24">
        <v>4</v>
      </c>
      <c r="D25" s="120" t="s">
        <v>87</v>
      </c>
      <c r="E25" s="28">
        <v>104125</v>
      </c>
      <c r="F25" s="26">
        <f t="shared" si="0"/>
        <v>-1</v>
      </c>
      <c r="G25" s="45">
        <f t="shared" si="1"/>
        <v>83300</v>
      </c>
      <c r="H25" s="27"/>
      <c r="I25" s="42" t="str">
        <f t="shared" si="2"/>
        <v>OFERTA CON PRECIO ARTIFICIALMENTE BAJO</v>
      </c>
      <c r="J25" s="46"/>
      <c r="K25" s="43" t="str">
        <f t="shared" si="3"/>
        <v>%</v>
      </c>
      <c r="L25" s="46"/>
      <c r="M25" s="43" t="str">
        <f t="shared" si="4"/>
        <v>%</v>
      </c>
      <c r="N25" s="46"/>
      <c r="O25" s="43" t="str">
        <f t="shared" si="5"/>
        <v>%</v>
      </c>
      <c r="P25" s="46"/>
      <c r="Q25" s="43" t="str">
        <f t="shared" si="6"/>
        <v>%</v>
      </c>
      <c r="R25" s="47">
        <f t="shared" si="7"/>
        <v>0</v>
      </c>
    </row>
    <row r="26" spans="1:18" ht="136.5" customHeight="1" x14ac:dyDescent="0.25">
      <c r="C26" s="24">
        <v>5</v>
      </c>
      <c r="D26" s="120" t="s">
        <v>88</v>
      </c>
      <c r="E26" s="28">
        <v>181475</v>
      </c>
      <c r="F26" s="26">
        <f t="shared" si="0"/>
        <v>-1</v>
      </c>
      <c r="G26" s="45">
        <f t="shared" si="1"/>
        <v>145180</v>
      </c>
      <c r="H26" s="27"/>
      <c r="I26" s="42" t="str">
        <f t="shared" si="2"/>
        <v>OFERTA CON PRECIO ARTIFICIALMENTE BAJO</v>
      </c>
      <c r="J26" s="46"/>
      <c r="K26" s="43" t="str">
        <f t="shared" si="3"/>
        <v>%</v>
      </c>
      <c r="L26" s="46"/>
      <c r="M26" s="43" t="str">
        <f t="shared" si="4"/>
        <v>%</v>
      </c>
      <c r="N26" s="46"/>
      <c r="O26" s="43" t="str">
        <f t="shared" si="5"/>
        <v>%</v>
      </c>
      <c r="P26" s="46"/>
      <c r="Q26" s="43" t="str">
        <f t="shared" si="6"/>
        <v>%</v>
      </c>
      <c r="R26" s="47">
        <f t="shared" si="7"/>
        <v>0</v>
      </c>
    </row>
    <row r="27" spans="1:18" ht="97.5" customHeight="1" x14ac:dyDescent="0.25">
      <c r="C27" s="24">
        <v>6</v>
      </c>
      <c r="D27" s="120" t="s">
        <v>89</v>
      </c>
      <c r="E27" s="28">
        <v>193375</v>
      </c>
      <c r="F27" s="26">
        <f t="shared" si="0"/>
        <v>-1</v>
      </c>
      <c r="G27" s="45">
        <f t="shared" si="1"/>
        <v>154700</v>
      </c>
      <c r="H27" s="27"/>
      <c r="I27" s="42" t="str">
        <f t="shared" si="2"/>
        <v>OFERTA CON PRECIO ARTIFICIALMENTE BAJO</v>
      </c>
      <c r="J27" s="46"/>
      <c r="K27" s="43" t="str">
        <f t="shared" si="3"/>
        <v>%</v>
      </c>
      <c r="L27" s="46"/>
      <c r="M27" s="43" t="str">
        <f t="shared" si="4"/>
        <v>%</v>
      </c>
      <c r="N27" s="46"/>
      <c r="O27" s="43" t="str">
        <f t="shared" si="5"/>
        <v>%</v>
      </c>
      <c r="P27" s="46"/>
      <c r="Q27" s="43" t="str">
        <f t="shared" si="6"/>
        <v>%</v>
      </c>
      <c r="R27" s="47">
        <f t="shared" si="7"/>
        <v>0</v>
      </c>
    </row>
    <row r="28" spans="1:18" ht="24" customHeight="1" x14ac:dyDescent="0.25">
      <c r="C28" s="57" t="s">
        <v>58</v>
      </c>
      <c r="D28" s="58"/>
      <c r="E28" s="58"/>
      <c r="F28" s="58"/>
      <c r="G28" s="58"/>
      <c r="H28" s="58"/>
      <c r="I28" s="58"/>
      <c r="J28" s="58"/>
      <c r="K28" s="58"/>
      <c r="L28" s="58"/>
      <c r="M28" s="58"/>
      <c r="N28" s="58"/>
      <c r="O28" s="58"/>
      <c r="P28" s="58"/>
      <c r="Q28" s="58"/>
      <c r="R28" s="58"/>
    </row>
    <row r="29" spans="1:18" ht="163.5" customHeight="1" x14ac:dyDescent="0.25">
      <c r="C29" s="59" t="s">
        <v>71</v>
      </c>
      <c r="D29" s="60"/>
      <c r="E29" s="60"/>
      <c r="F29" s="60"/>
      <c r="G29" s="60"/>
      <c r="H29" s="60"/>
      <c r="I29" s="60"/>
      <c r="J29" s="60"/>
      <c r="K29" s="60"/>
      <c r="L29" s="60"/>
      <c r="M29" s="60"/>
      <c r="N29" s="60"/>
      <c r="O29" s="60"/>
      <c r="P29" s="60"/>
      <c r="Q29" s="60"/>
      <c r="R29" s="61"/>
    </row>
    <row r="30" spans="1:18" ht="8.25" customHeight="1" x14ac:dyDescent="0.25">
      <c r="B30" s="30"/>
      <c r="C30" s="30"/>
      <c r="D30" s="30"/>
      <c r="E30" s="30"/>
      <c r="F30" s="30"/>
      <c r="G30" s="30"/>
      <c r="H30" s="30"/>
      <c r="I30" s="30"/>
      <c r="J30" s="30"/>
      <c r="K30" s="30"/>
      <c r="L30" s="30"/>
      <c r="M30" s="30"/>
      <c r="N30" s="30"/>
      <c r="O30" s="30"/>
      <c r="P30" s="30"/>
      <c r="Q30" s="30"/>
      <c r="R30" s="29"/>
    </row>
    <row r="31" spans="1:18" ht="259.5" customHeight="1" x14ac:dyDescent="0.25">
      <c r="C31" s="62" t="s">
        <v>59</v>
      </c>
      <c r="D31" s="63"/>
      <c r="E31" s="63"/>
      <c r="F31" s="63"/>
      <c r="G31" s="63"/>
      <c r="H31" s="63"/>
      <c r="I31" s="63"/>
      <c r="J31" s="63"/>
      <c r="K31" s="63"/>
      <c r="L31" s="63"/>
      <c r="M31" s="63"/>
      <c r="N31" s="63"/>
      <c r="O31" s="63"/>
      <c r="P31" s="63"/>
      <c r="Q31" s="63"/>
      <c r="R31" s="64"/>
    </row>
    <row r="32" spans="1:18" s="13" customFormat="1" ht="15" hidden="1" x14ac:dyDescent="0.25">
      <c r="A32" s="15"/>
      <c r="B32" s="31"/>
      <c r="C32" s="31"/>
      <c r="D32" s="31"/>
      <c r="E32" s="31"/>
      <c r="F32" s="31"/>
      <c r="G32" s="29"/>
      <c r="H32" s="29"/>
      <c r="I32" s="16"/>
      <c r="J32" s="16"/>
      <c r="K32" s="16"/>
      <c r="L32" s="16"/>
      <c r="M32" s="16"/>
      <c r="N32" s="29"/>
    </row>
    <row r="33" spans="1:18" s="13" customFormat="1" ht="15" customHeight="1" x14ac:dyDescent="0.25">
      <c r="A33" s="15"/>
      <c r="C33" s="67" t="s">
        <v>12</v>
      </c>
      <c r="D33" s="67"/>
      <c r="E33" s="67"/>
      <c r="F33" s="67"/>
      <c r="G33" s="29"/>
      <c r="H33" s="29"/>
      <c r="I33" s="16"/>
      <c r="J33" s="16"/>
      <c r="K33" s="16"/>
      <c r="L33" s="16"/>
      <c r="M33" s="16"/>
      <c r="N33" s="29"/>
    </row>
    <row r="34" spans="1:18" s="13" customFormat="1" ht="15" x14ac:dyDescent="0.25">
      <c r="A34" s="15"/>
      <c r="B34" s="33"/>
      <c r="C34" s="67"/>
      <c r="D34" s="67"/>
      <c r="E34" s="67"/>
      <c r="F34" s="67"/>
      <c r="G34" s="29"/>
      <c r="H34" s="29"/>
      <c r="I34" s="16"/>
      <c r="J34" s="16"/>
      <c r="K34" s="16"/>
      <c r="L34" s="16"/>
      <c r="M34" s="16"/>
      <c r="N34" s="29"/>
    </row>
    <row r="35" spans="1:18" s="13" customFormat="1" ht="15.75" thickBot="1" x14ac:dyDescent="0.3">
      <c r="A35" s="15"/>
      <c r="B35" s="33"/>
      <c r="C35" s="68"/>
      <c r="D35" s="68"/>
      <c r="E35" s="68"/>
      <c r="F35" s="68"/>
      <c r="G35" s="29"/>
      <c r="H35" s="29"/>
      <c r="I35" s="16"/>
      <c r="J35" s="16"/>
      <c r="K35" s="16"/>
      <c r="L35" s="16"/>
      <c r="M35" s="16"/>
      <c r="N35" s="29"/>
    </row>
    <row r="36" spans="1:18" s="13" customFormat="1" ht="15" x14ac:dyDescent="0.25">
      <c r="A36" s="15"/>
      <c r="C36" s="66" t="s">
        <v>13</v>
      </c>
      <c r="D36" s="66"/>
      <c r="E36" s="66"/>
      <c r="F36" s="66"/>
      <c r="G36" s="29"/>
      <c r="H36" s="29"/>
      <c r="I36" s="16"/>
      <c r="J36" s="16"/>
      <c r="K36" s="16"/>
      <c r="L36" s="16"/>
      <c r="M36" s="16"/>
      <c r="N36" s="29"/>
    </row>
    <row r="37" spans="1:18" s="13" customFormat="1" ht="15" x14ac:dyDescent="0.25">
      <c r="A37" s="15"/>
      <c r="C37" s="65" t="s">
        <v>14</v>
      </c>
      <c r="D37" s="65"/>
      <c r="E37" s="65"/>
      <c r="F37" s="65"/>
      <c r="G37" s="29"/>
      <c r="H37" s="29"/>
      <c r="I37" s="16"/>
      <c r="J37" s="16"/>
      <c r="K37" s="16"/>
      <c r="L37" s="16"/>
      <c r="M37" s="16"/>
      <c r="N37" s="29"/>
    </row>
    <row r="38" spans="1:18" s="13" customFormat="1" ht="3.75" customHeight="1" x14ac:dyDescent="0.25">
      <c r="A38" s="15"/>
      <c r="B38" s="31"/>
      <c r="C38" s="31"/>
      <c r="D38" s="31"/>
      <c r="E38" s="31"/>
      <c r="F38" s="31"/>
      <c r="G38" s="29"/>
      <c r="H38" s="29"/>
      <c r="I38" s="16"/>
      <c r="J38" s="16"/>
      <c r="K38" s="16"/>
      <c r="L38" s="16"/>
      <c r="M38" s="16"/>
      <c r="N38" s="29"/>
    </row>
    <row r="39" spans="1:18" s="13" customFormat="1" ht="15" x14ac:dyDescent="0.25">
      <c r="A39" s="15"/>
      <c r="C39" s="16" t="s">
        <v>15</v>
      </c>
      <c r="D39" s="31"/>
      <c r="E39" s="31"/>
      <c r="F39" s="31"/>
      <c r="G39" s="29"/>
      <c r="H39" s="29"/>
      <c r="I39" s="16"/>
      <c r="J39" s="16"/>
      <c r="K39" s="16"/>
      <c r="L39" s="16"/>
      <c r="M39" s="16"/>
      <c r="N39" s="29"/>
    </row>
    <row r="40" spans="1:18" s="13" customFormat="1" ht="7.5" customHeight="1" x14ac:dyDescent="0.2">
      <c r="A40" s="80"/>
      <c r="B40" s="80"/>
      <c r="C40" s="80"/>
      <c r="D40" s="80"/>
      <c r="E40" s="80"/>
      <c r="F40" s="80"/>
      <c r="G40" s="80"/>
      <c r="H40" s="80"/>
      <c r="I40" s="80"/>
      <c r="J40" s="80"/>
      <c r="K40" s="80"/>
      <c r="L40" s="80"/>
      <c r="M40" s="80"/>
      <c r="N40" s="80"/>
      <c r="O40" s="80"/>
      <c r="P40" s="80"/>
      <c r="Q40" s="80"/>
      <c r="R40" s="80"/>
    </row>
    <row r="41" spans="1:18" s="4" customFormat="1" ht="54" customHeight="1" x14ac:dyDescent="0.25">
      <c r="B41" s="34"/>
      <c r="C41" s="70" t="s">
        <v>60</v>
      </c>
      <c r="D41" s="70"/>
      <c r="E41" s="70"/>
      <c r="F41" s="70"/>
      <c r="G41" s="70"/>
      <c r="H41" s="70"/>
      <c r="I41" s="70"/>
      <c r="J41" s="70"/>
      <c r="K41" s="70"/>
      <c r="L41" s="70"/>
      <c r="M41" s="70"/>
      <c r="N41" s="70"/>
      <c r="O41" s="70"/>
      <c r="P41" s="70"/>
      <c r="Q41" s="70"/>
      <c r="R41" s="70"/>
    </row>
    <row r="42" spans="1:18" s="4" customFormat="1" ht="15" x14ac:dyDescent="0.25">
      <c r="B42" s="81"/>
      <c r="C42" s="81"/>
      <c r="D42" s="81"/>
      <c r="E42" s="81"/>
      <c r="F42" s="81"/>
      <c r="G42" s="81"/>
      <c r="H42" s="81"/>
      <c r="I42" s="81"/>
      <c r="J42" s="81"/>
      <c r="K42" s="81"/>
      <c r="L42" s="81"/>
    </row>
    <row r="43" spans="1:18" s="4" customFormat="1" ht="24.75" customHeight="1" x14ac:dyDescent="0.25">
      <c r="B43" s="35"/>
      <c r="C43" s="71" t="s">
        <v>61</v>
      </c>
      <c r="D43" s="71"/>
      <c r="E43" s="71"/>
      <c r="F43" s="71"/>
      <c r="G43" s="71"/>
      <c r="H43" s="71"/>
      <c r="I43" s="71"/>
      <c r="J43" s="71"/>
      <c r="K43" s="71"/>
      <c r="L43" s="71"/>
      <c r="M43" s="71"/>
      <c r="N43" s="71"/>
      <c r="O43" s="71"/>
      <c r="P43" s="71"/>
      <c r="Q43" s="71"/>
      <c r="R43" s="71"/>
    </row>
    <row r="44" spans="1:18" ht="0" hidden="1" customHeight="1" x14ac:dyDescent="0.25">
      <c r="A44" s="52" t="s">
        <v>16</v>
      </c>
      <c r="B44" s="52"/>
      <c r="C44" s="52"/>
      <c r="D44" s="52"/>
      <c r="E44" s="52"/>
      <c r="F44" s="52"/>
      <c r="G44" s="52"/>
      <c r="H44" s="52"/>
      <c r="I44" s="52"/>
      <c r="J44" s="52"/>
      <c r="K44" s="52"/>
      <c r="L44" s="52"/>
      <c r="M44" s="52"/>
    </row>
    <row r="45" spans="1:18" ht="0" hidden="1" customHeight="1" x14ac:dyDescent="0.25"/>
    <row r="46" spans="1:18" ht="0" hidden="1" customHeight="1" x14ac:dyDescent="0.25"/>
    <row r="47" spans="1:18" ht="0" hidden="1" customHeight="1" x14ac:dyDescent="0.25"/>
    <row r="48" spans="1:1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41:R41"/>
    <mergeCell ref="C43:R43"/>
    <mergeCell ref="C17:I17"/>
    <mergeCell ref="C18:I18"/>
    <mergeCell ref="K17:R17"/>
    <mergeCell ref="K18:R18"/>
    <mergeCell ref="A40:R40"/>
    <mergeCell ref="B42:L42"/>
    <mergeCell ref="F20:F21"/>
    <mergeCell ref="G20:G21"/>
    <mergeCell ref="H20:H21"/>
    <mergeCell ref="A44:M44"/>
    <mergeCell ref="D20:D21"/>
    <mergeCell ref="C20:C21"/>
    <mergeCell ref="C28:R28"/>
    <mergeCell ref="C29:R29"/>
    <mergeCell ref="C31:R31"/>
    <mergeCell ref="C37:F37"/>
    <mergeCell ref="C36:F36"/>
    <mergeCell ref="C33:F35"/>
    <mergeCell ref="I20:I21"/>
    <mergeCell ref="J20:K20"/>
    <mergeCell ref="L20:M20"/>
    <mergeCell ref="N20:O20"/>
    <mergeCell ref="P20:Q20"/>
    <mergeCell ref="R20:R21"/>
    <mergeCell ref="E20:E21"/>
    <mergeCell ref="B2:B5"/>
    <mergeCell ref="Q2:R2"/>
    <mergeCell ref="Q3:R3"/>
    <mergeCell ref="Q4:R4"/>
    <mergeCell ref="Q5:R5"/>
  </mergeCells>
  <conditionalFormatting sqref="I22:I27">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27">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27"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4"/>
      <c r="C2" s="104"/>
      <c r="D2" s="105" t="s">
        <v>0</v>
      </c>
      <c r="E2" s="106"/>
      <c r="F2" s="106"/>
      <c r="G2" s="106"/>
      <c r="H2" s="107"/>
      <c r="I2" s="105" t="s">
        <v>17</v>
      </c>
      <c r="J2" s="107"/>
      <c r="K2" s="2"/>
    </row>
    <row r="3" spans="2:11" ht="15" customHeight="1" x14ac:dyDescent="0.25">
      <c r="B3" s="104"/>
      <c r="C3" s="104"/>
      <c r="D3" s="105" t="s">
        <v>1</v>
      </c>
      <c r="E3" s="106"/>
      <c r="F3" s="106"/>
      <c r="G3" s="106"/>
      <c r="H3" s="107"/>
      <c r="I3" s="105" t="s">
        <v>75</v>
      </c>
      <c r="J3" s="107"/>
      <c r="K3" s="3"/>
    </row>
    <row r="4" spans="2:11" ht="15" customHeight="1" x14ac:dyDescent="0.25">
      <c r="B4" s="104"/>
      <c r="C4" s="104"/>
      <c r="D4" s="108" t="s">
        <v>2</v>
      </c>
      <c r="E4" s="109"/>
      <c r="F4" s="109"/>
      <c r="G4" s="109"/>
      <c r="H4" s="110"/>
      <c r="I4" s="105" t="s">
        <v>79</v>
      </c>
      <c r="J4" s="107"/>
      <c r="K4" s="3"/>
    </row>
    <row r="5" spans="2:11" ht="15" customHeight="1" x14ac:dyDescent="0.25">
      <c r="B5" s="104"/>
      <c r="C5" s="104"/>
      <c r="D5" s="111"/>
      <c r="E5" s="112"/>
      <c r="F5" s="112"/>
      <c r="G5" s="112"/>
      <c r="H5" s="113"/>
      <c r="I5" s="105" t="s">
        <v>62</v>
      </c>
      <c r="J5" s="107"/>
      <c r="K5" s="3"/>
    </row>
    <row r="6" spans="2:11" x14ac:dyDescent="0.25">
      <c r="K6" s="4"/>
    </row>
    <row r="7" spans="2:11" ht="15.75" customHeight="1" x14ac:dyDescent="0.25">
      <c r="B7" s="115" t="s">
        <v>18</v>
      </c>
      <c r="C7" s="115"/>
      <c r="D7" s="115"/>
      <c r="E7" s="115"/>
      <c r="F7" s="115"/>
      <c r="G7" s="115"/>
      <c r="H7" s="115"/>
      <c r="I7" s="115"/>
      <c r="J7" s="115"/>
      <c r="K7" s="5"/>
    </row>
    <row r="8" spans="2:11" ht="15.75" customHeight="1" x14ac:dyDescent="0.25">
      <c r="B8" s="116" t="s">
        <v>19</v>
      </c>
      <c r="C8" s="116" t="s">
        <v>20</v>
      </c>
      <c r="D8" s="116"/>
      <c r="E8" s="116"/>
      <c r="F8" s="116"/>
      <c r="G8" s="115" t="s">
        <v>21</v>
      </c>
      <c r="H8" s="115"/>
      <c r="I8" s="115"/>
      <c r="J8" s="115"/>
      <c r="K8" s="5"/>
    </row>
    <row r="9" spans="2:11" ht="15.75" customHeight="1" x14ac:dyDescent="0.25">
      <c r="B9" s="116"/>
      <c r="C9" s="6" t="s">
        <v>22</v>
      </c>
      <c r="D9" s="6" t="s">
        <v>23</v>
      </c>
      <c r="E9" s="116" t="s">
        <v>24</v>
      </c>
      <c r="F9" s="116"/>
      <c r="G9" s="115"/>
      <c r="H9" s="115"/>
      <c r="I9" s="115"/>
      <c r="J9" s="115"/>
      <c r="K9" s="5"/>
    </row>
    <row r="10" spans="2:11" ht="15.75" customHeight="1" x14ac:dyDescent="0.25">
      <c r="B10" s="7">
        <v>1</v>
      </c>
      <c r="C10" s="7">
        <v>2022</v>
      </c>
      <c r="D10" s="7">
        <v>1</v>
      </c>
      <c r="E10" s="114">
        <v>28</v>
      </c>
      <c r="F10" s="114"/>
      <c r="G10" s="103" t="s">
        <v>25</v>
      </c>
      <c r="H10" s="103"/>
      <c r="I10" s="103"/>
      <c r="J10" s="103"/>
      <c r="K10" s="8"/>
    </row>
    <row r="11" spans="2:11" ht="24.75" customHeight="1" x14ac:dyDescent="0.25">
      <c r="B11" s="7">
        <v>2</v>
      </c>
      <c r="C11" s="7">
        <v>2022</v>
      </c>
      <c r="D11" s="7">
        <v>5</v>
      </c>
      <c r="E11" s="114">
        <v>31</v>
      </c>
      <c r="F11" s="114"/>
      <c r="G11" s="103" t="s">
        <v>26</v>
      </c>
      <c r="H11" s="103"/>
      <c r="I11" s="103"/>
      <c r="J11" s="103"/>
      <c r="K11" s="8"/>
    </row>
    <row r="12" spans="2:11" ht="46.5" customHeight="1" x14ac:dyDescent="0.25">
      <c r="B12" s="7">
        <v>3</v>
      </c>
      <c r="C12" s="7">
        <v>2024</v>
      </c>
      <c r="D12" s="7">
        <v>4</v>
      </c>
      <c r="E12" s="114">
        <v>29</v>
      </c>
      <c r="F12" s="114"/>
      <c r="G12" s="103" t="s">
        <v>27</v>
      </c>
      <c r="H12" s="103"/>
      <c r="I12" s="103"/>
      <c r="J12" s="103"/>
      <c r="K12" s="8"/>
    </row>
    <row r="13" spans="2:11" ht="154.5" customHeight="1" x14ac:dyDescent="0.25">
      <c r="B13" s="7">
        <v>4</v>
      </c>
      <c r="C13" s="7">
        <v>2024</v>
      </c>
      <c r="D13" s="7">
        <v>7</v>
      </c>
      <c r="E13" s="114">
        <v>31</v>
      </c>
      <c r="F13" s="114"/>
      <c r="G13" s="103" t="s">
        <v>51</v>
      </c>
      <c r="H13" s="103"/>
      <c r="I13" s="103"/>
      <c r="J13" s="103"/>
      <c r="K13" s="8"/>
    </row>
    <row r="14" spans="2:11" ht="110.25" customHeight="1" x14ac:dyDescent="0.25">
      <c r="B14" s="7">
        <v>5</v>
      </c>
      <c r="C14" s="7">
        <v>2025</v>
      </c>
      <c r="D14" s="7">
        <v>2</v>
      </c>
      <c r="E14" s="114">
        <v>28</v>
      </c>
      <c r="F14" s="114"/>
      <c r="G14" s="103" t="s">
        <v>72</v>
      </c>
      <c r="H14" s="103"/>
      <c r="I14" s="103"/>
      <c r="J14" s="103"/>
      <c r="K14" s="8"/>
    </row>
    <row r="15" spans="2:11" ht="96.75" customHeight="1" x14ac:dyDescent="0.25">
      <c r="B15" s="7">
        <v>6</v>
      </c>
      <c r="C15" s="7">
        <v>2025</v>
      </c>
      <c r="D15" s="7">
        <v>5</v>
      </c>
      <c r="E15" s="114">
        <v>23</v>
      </c>
      <c r="F15" s="114"/>
      <c r="G15" s="103" t="s">
        <v>78</v>
      </c>
      <c r="H15" s="103"/>
      <c r="I15" s="103"/>
      <c r="J15" s="103"/>
      <c r="K15" s="8"/>
    </row>
    <row r="16" spans="2:11" ht="15.75" customHeight="1" x14ac:dyDescent="0.25">
      <c r="B16" s="116" t="s">
        <v>28</v>
      </c>
      <c r="C16" s="116"/>
      <c r="D16" s="116"/>
      <c r="E16" s="116"/>
      <c r="F16" s="116"/>
      <c r="G16" s="116"/>
      <c r="H16" s="116"/>
      <c r="I16" s="116"/>
      <c r="J16" s="116"/>
      <c r="K16" s="9"/>
    </row>
    <row r="17" spans="2:11" x14ac:dyDescent="0.25">
      <c r="B17" s="116" t="s">
        <v>29</v>
      </c>
      <c r="C17" s="116"/>
      <c r="D17" s="116"/>
      <c r="E17" s="116"/>
      <c r="F17" s="116" t="s">
        <v>30</v>
      </c>
      <c r="G17" s="116"/>
      <c r="H17" s="116"/>
      <c r="I17" s="116"/>
      <c r="J17" s="116"/>
      <c r="K17" s="9"/>
    </row>
    <row r="18" spans="2:11" ht="15.75" customHeight="1" x14ac:dyDescent="0.25">
      <c r="B18" s="114" t="s">
        <v>31</v>
      </c>
      <c r="C18" s="114"/>
      <c r="D18" s="114"/>
      <c r="E18" s="114"/>
      <c r="F18" s="114" t="s">
        <v>65</v>
      </c>
      <c r="G18" s="114"/>
      <c r="H18" s="114"/>
      <c r="I18" s="114"/>
      <c r="J18" s="114"/>
      <c r="K18" s="10"/>
    </row>
    <row r="19" spans="2:11" x14ac:dyDescent="0.25">
      <c r="B19" s="116" t="s">
        <v>32</v>
      </c>
      <c r="C19" s="116"/>
      <c r="D19" s="116"/>
      <c r="E19" s="116"/>
      <c r="F19" s="116"/>
      <c r="G19" s="116"/>
      <c r="H19" s="116"/>
      <c r="I19" s="116"/>
      <c r="J19" s="116"/>
      <c r="K19" s="9"/>
    </row>
    <row r="20" spans="2:11" x14ac:dyDescent="0.25">
      <c r="B20" s="116" t="s">
        <v>29</v>
      </c>
      <c r="C20" s="116"/>
      <c r="D20" s="116"/>
      <c r="E20" s="116"/>
      <c r="F20" s="116" t="s">
        <v>30</v>
      </c>
      <c r="G20" s="116"/>
      <c r="H20" s="116"/>
      <c r="I20" s="116"/>
      <c r="J20" s="116"/>
      <c r="K20" s="9"/>
    </row>
    <row r="21" spans="2:11" ht="15.75" customHeight="1" x14ac:dyDescent="0.25">
      <c r="B21" s="118" t="s">
        <v>33</v>
      </c>
      <c r="C21" s="118"/>
      <c r="D21" s="118"/>
      <c r="E21" s="118"/>
      <c r="F21" s="118" t="s">
        <v>34</v>
      </c>
      <c r="G21" s="118"/>
      <c r="H21" s="118"/>
      <c r="I21" s="118"/>
      <c r="J21" s="118"/>
      <c r="K21" s="11"/>
    </row>
    <row r="22" spans="2:11" ht="15.75" customHeight="1" x14ac:dyDescent="0.25">
      <c r="B22" s="115" t="s">
        <v>35</v>
      </c>
      <c r="C22" s="115"/>
      <c r="D22" s="115"/>
      <c r="E22" s="115"/>
      <c r="F22" s="115"/>
      <c r="G22" s="115"/>
      <c r="H22" s="115"/>
      <c r="I22" s="115"/>
      <c r="J22" s="115"/>
      <c r="K22" s="5"/>
    </row>
    <row r="23" spans="2:11" x14ac:dyDescent="0.25">
      <c r="B23" s="116" t="s">
        <v>29</v>
      </c>
      <c r="C23" s="116"/>
      <c r="D23" s="116"/>
      <c r="E23" s="116" t="s">
        <v>30</v>
      </c>
      <c r="F23" s="116"/>
      <c r="G23" s="116"/>
      <c r="H23" s="116" t="s">
        <v>36</v>
      </c>
      <c r="I23" s="116"/>
      <c r="J23" s="116"/>
      <c r="K23" s="9"/>
    </row>
    <row r="24" spans="2:11" x14ac:dyDescent="0.25">
      <c r="B24" s="116"/>
      <c r="C24" s="116"/>
      <c r="D24" s="116"/>
      <c r="E24" s="116"/>
      <c r="F24" s="116"/>
      <c r="G24" s="116"/>
      <c r="H24" s="6" t="s">
        <v>22</v>
      </c>
      <c r="I24" s="6" t="s">
        <v>23</v>
      </c>
      <c r="J24" s="6" t="s">
        <v>24</v>
      </c>
      <c r="K24" s="9"/>
    </row>
    <row r="25" spans="2:11" x14ac:dyDescent="0.25">
      <c r="B25" s="114" t="s">
        <v>37</v>
      </c>
      <c r="C25" s="114"/>
      <c r="D25" s="114"/>
      <c r="E25" s="118" t="s">
        <v>38</v>
      </c>
      <c r="F25" s="118"/>
      <c r="G25" s="118"/>
      <c r="H25" s="7">
        <v>2025</v>
      </c>
      <c r="I25" s="7">
        <v>5</v>
      </c>
      <c r="J25" s="7">
        <v>23</v>
      </c>
      <c r="K25" s="10"/>
    </row>
    <row r="26" spans="2:11" x14ac:dyDescent="0.25">
      <c r="K26" s="4"/>
    </row>
    <row r="27" spans="2:11" ht="56.25" customHeight="1" x14ac:dyDescent="0.25">
      <c r="B27" s="4"/>
      <c r="C27" s="119" t="s">
        <v>39</v>
      </c>
      <c r="D27" s="119"/>
      <c r="E27" s="119"/>
      <c r="F27" s="119"/>
      <c r="G27" s="119"/>
      <c r="H27" s="119"/>
      <c r="I27" s="119"/>
      <c r="K27" s="4"/>
    </row>
    <row r="28" spans="2:11" ht="16.5" customHeight="1" x14ac:dyDescent="0.25">
      <c r="E28" s="117" t="s">
        <v>40</v>
      </c>
      <c r="F28" s="117"/>
      <c r="G28" s="117"/>
      <c r="H28" s="117"/>
      <c r="I28" s="117"/>
      <c r="J28" s="117"/>
      <c r="K28" s="12"/>
    </row>
    <row r="29" spans="2:11" x14ac:dyDescent="0.25">
      <c r="B29" s="4"/>
      <c r="C29" s="4"/>
      <c r="D29" s="4"/>
      <c r="E29" s="117"/>
      <c r="F29" s="117"/>
      <c r="G29" s="117"/>
      <c r="H29" s="117"/>
      <c r="I29" s="117"/>
      <c r="J29" s="117"/>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38" t="s">
        <v>64</v>
      </c>
    </row>
    <row r="4" spans="5:9" x14ac:dyDescent="0.25">
      <c r="E4" s="39">
        <v>0.01</v>
      </c>
      <c r="G4" s="18" t="s">
        <v>41</v>
      </c>
      <c r="H4" s="18" t="s">
        <v>42</v>
      </c>
      <c r="I4" s="18" t="s">
        <v>43</v>
      </c>
    </row>
    <row r="5" spans="5:9" x14ac:dyDescent="0.25">
      <c r="E5" s="40">
        <v>0.02</v>
      </c>
      <c r="G5" s="1" t="s">
        <v>44</v>
      </c>
      <c r="H5" s="19" t="s">
        <v>45</v>
      </c>
      <c r="I5" s="19" t="s">
        <v>46</v>
      </c>
    </row>
    <row r="6" spans="5:9" x14ac:dyDescent="0.25">
      <c r="E6" s="40">
        <v>0.03</v>
      </c>
      <c r="G6" s="19"/>
      <c r="H6" s="19" t="s">
        <v>47</v>
      </c>
      <c r="I6" s="19" t="s">
        <v>48</v>
      </c>
    </row>
    <row r="7" spans="5:9" x14ac:dyDescent="0.25">
      <c r="E7" s="40">
        <v>0.04</v>
      </c>
      <c r="G7" s="19"/>
      <c r="H7" s="19"/>
      <c r="I7" s="19" t="s">
        <v>49</v>
      </c>
    </row>
    <row r="8" spans="5:9" x14ac:dyDescent="0.25">
      <c r="E8" s="40">
        <v>0.05</v>
      </c>
      <c r="G8" s="19"/>
      <c r="H8" s="19"/>
      <c r="I8" s="1" t="s">
        <v>50</v>
      </c>
    </row>
    <row r="9" spans="5:9" x14ac:dyDescent="0.25">
      <c r="E9" s="40">
        <v>0.06</v>
      </c>
    </row>
    <row r="10" spans="5:9" x14ac:dyDescent="0.25">
      <c r="E10" s="40">
        <v>7.0000000000000007E-2</v>
      </c>
    </row>
    <row r="11" spans="5:9" x14ac:dyDescent="0.25">
      <c r="E11" s="40">
        <v>0.08</v>
      </c>
    </row>
    <row r="12" spans="5:9" x14ac:dyDescent="0.25">
      <c r="E12" s="40">
        <v>0.09</v>
      </c>
    </row>
    <row r="13" spans="5:9" x14ac:dyDescent="0.25">
      <c r="E13" s="40">
        <v>0.1</v>
      </c>
    </row>
    <row r="14" spans="5:9" x14ac:dyDescent="0.25">
      <c r="E14" s="40">
        <v>0.11</v>
      </c>
    </row>
    <row r="15" spans="5:9" x14ac:dyDescent="0.25">
      <c r="E15" s="40">
        <v>0.12</v>
      </c>
    </row>
    <row r="16" spans="5:9" x14ac:dyDescent="0.25">
      <c r="E16" s="40">
        <v>0.13</v>
      </c>
    </row>
    <row r="17" spans="5:5" x14ac:dyDescent="0.25">
      <c r="E17" s="40">
        <v>0.14000000000000001</v>
      </c>
    </row>
    <row r="18" spans="5:5" x14ac:dyDescent="0.25">
      <c r="E18" s="40">
        <v>0.15</v>
      </c>
    </row>
    <row r="19" spans="5:5" x14ac:dyDescent="0.25">
      <c r="E19" s="40">
        <v>0.16</v>
      </c>
    </row>
    <row r="20" spans="5:5" x14ac:dyDescent="0.25">
      <c r="E20" s="40">
        <v>0.17</v>
      </c>
    </row>
    <row r="21" spans="5:5" x14ac:dyDescent="0.25">
      <c r="E21" s="40">
        <v>0.18</v>
      </c>
    </row>
    <row r="22" spans="5:5" x14ac:dyDescent="0.25">
      <c r="E22" s="40">
        <v>0.19</v>
      </c>
    </row>
    <row r="23" spans="5:5" x14ac:dyDescent="0.25">
      <c r="E23" s="40">
        <v>0.2</v>
      </c>
    </row>
    <row r="24" spans="5:5" x14ac:dyDescent="0.25">
      <c r="E24" s="40">
        <v>0.21</v>
      </c>
    </row>
    <row r="25" spans="5:5" x14ac:dyDescent="0.25">
      <c r="E25" s="40">
        <v>0.22</v>
      </c>
    </row>
    <row r="26" spans="5:5" x14ac:dyDescent="0.25">
      <c r="E26" s="40">
        <v>0.23</v>
      </c>
    </row>
    <row r="27" spans="5:5" x14ac:dyDescent="0.25">
      <c r="E27" s="40">
        <v>0.24</v>
      </c>
    </row>
    <row r="28" spans="5:5" x14ac:dyDescent="0.25">
      <c r="E28" s="40">
        <v>0.25</v>
      </c>
    </row>
    <row r="29" spans="5:5" x14ac:dyDescent="0.25">
      <c r="E29" s="40">
        <v>0.26</v>
      </c>
    </row>
    <row r="30" spans="5:5" x14ac:dyDescent="0.25">
      <c r="E30" s="40">
        <v>0.27</v>
      </c>
    </row>
    <row r="31" spans="5:5" x14ac:dyDescent="0.25">
      <c r="E31" s="40">
        <v>0.28000000000000003</v>
      </c>
    </row>
    <row r="32" spans="5:5" x14ac:dyDescent="0.25">
      <c r="E32" s="40">
        <v>0.28999999999999998</v>
      </c>
    </row>
    <row r="33" spans="5:5" x14ac:dyDescent="0.25">
      <c r="E33" s="40">
        <v>0.3</v>
      </c>
    </row>
    <row r="34" spans="5:5" x14ac:dyDescent="0.25">
      <c r="E34" s="40">
        <v>0.31</v>
      </c>
    </row>
    <row r="35" spans="5:5" x14ac:dyDescent="0.25">
      <c r="E35" s="40">
        <v>0.32</v>
      </c>
    </row>
    <row r="36" spans="5:5" x14ac:dyDescent="0.25">
      <c r="E36" s="40">
        <v>0.33</v>
      </c>
    </row>
    <row r="37" spans="5:5" x14ac:dyDescent="0.25">
      <c r="E37" s="40">
        <v>0.34</v>
      </c>
    </row>
    <row r="38" spans="5:5" x14ac:dyDescent="0.25">
      <c r="E38" s="40">
        <v>0.35</v>
      </c>
    </row>
    <row r="39" spans="5:5" x14ac:dyDescent="0.25">
      <c r="E39" s="40">
        <v>0.36</v>
      </c>
    </row>
    <row r="40" spans="5:5" x14ac:dyDescent="0.25">
      <c r="E40" s="40">
        <v>0.37</v>
      </c>
    </row>
    <row r="41" spans="5:5" x14ac:dyDescent="0.25">
      <c r="E41" s="40">
        <v>0.38</v>
      </c>
    </row>
    <row r="42" spans="5:5" x14ac:dyDescent="0.25">
      <c r="E42" s="40">
        <v>0.39</v>
      </c>
    </row>
    <row r="43" spans="5:5" x14ac:dyDescent="0.25">
      <c r="E43" s="40">
        <v>0.4</v>
      </c>
    </row>
    <row r="44" spans="5:5" x14ac:dyDescent="0.25">
      <c r="E44" s="40">
        <v>0.41</v>
      </c>
    </row>
    <row r="45" spans="5:5" x14ac:dyDescent="0.25">
      <c r="E45" s="40">
        <v>0.42</v>
      </c>
    </row>
    <row r="46" spans="5:5" x14ac:dyDescent="0.25">
      <c r="E46" s="40">
        <v>0.43</v>
      </c>
    </row>
    <row r="47" spans="5:5" x14ac:dyDescent="0.25">
      <c r="E47" s="40">
        <v>0.44</v>
      </c>
    </row>
    <row r="48" spans="5:5" x14ac:dyDescent="0.25">
      <c r="E48" s="40">
        <v>0.45</v>
      </c>
    </row>
    <row r="49" spans="5:5" x14ac:dyDescent="0.25">
      <c r="E49" s="40">
        <v>0.46</v>
      </c>
    </row>
    <row r="50" spans="5:5" x14ac:dyDescent="0.25">
      <c r="E50" s="40">
        <v>0.47</v>
      </c>
    </row>
    <row r="51" spans="5:5" x14ac:dyDescent="0.25">
      <c r="E51" s="40">
        <v>0.48</v>
      </c>
    </row>
    <row r="52" spans="5:5" x14ac:dyDescent="0.25">
      <c r="E52" s="40">
        <v>0.49</v>
      </c>
    </row>
    <row r="53" spans="5:5" x14ac:dyDescent="0.25">
      <c r="E53" s="40">
        <v>0.5</v>
      </c>
    </row>
    <row r="54" spans="5:5" x14ac:dyDescent="0.25">
      <c r="E54" s="40">
        <f t="shared" ref="E54:E70" si="0">+E53+1%</f>
        <v>0.51</v>
      </c>
    </row>
    <row r="55" spans="5:5" x14ac:dyDescent="0.25">
      <c r="E55" s="40">
        <f t="shared" si="0"/>
        <v>0.52</v>
      </c>
    </row>
    <row r="56" spans="5:5" x14ac:dyDescent="0.25">
      <c r="E56" s="40">
        <f t="shared" si="0"/>
        <v>0.53</v>
      </c>
    </row>
    <row r="57" spans="5:5" x14ac:dyDescent="0.25">
      <c r="E57" s="40">
        <f t="shared" si="0"/>
        <v>0.54</v>
      </c>
    </row>
    <row r="58" spans="5:5" x14ac:dyDescent="0.25">
      <c r="E58" s="40">
        <f t="shared" si="0"/>
        <v>0.55000000000000004</v>
      </c>
    </row>
    <row r="59" spans="5:5" x14ac:dyDescent="0.25">
      <c r="E59" s="40">
        <f t="shared" si="0"/>
        <v>0.56000000000000005</v>
      </c>
    </row>
    <row r="60" spans="5:5" x14ac:dyDescent="0.25">
      <c r="E60" s="40">
        <f t="shared" si="0"/>
        <v>0.57000000000000006</v>
      </c>
    </row>
    <row r="61" spans="5:5" x14ac:dyDescent="0.25">
      <c r="E61" s="40">
        <f t="shared" si="0"/>
        <v>0.58000000000000007</v>
      </c>
    </row>
    <row r="62" spans="5:5" x14ac:dyDescent="0.25">
      <c r="E62" s="40">
        <f t="shared" si="0"/>
        <v>0.59000000000000008</v>
      </c>
    </row>
    <row r="63" spans="5:5" x14ac:dyDescent="0.25">
      <c r="E63" s="40">
        <f t="shared" si="0"/>
        <v>0.60000000000000009</v>
      </c>
    </row>
    <row r="64" spans="5:5" x14ac:dyDescent="0.25">
      <c r="E64" s="40">
        <f t="shared" si="0"/>
        <v>0.6100000000000001</v>
      </c>
    </row>
    <row r="65" spans="5:5" x14ac:dyDescent="0.25">
      <c r="E65" s="40">
        <f>+E64+1%</f>
        <v>0.62000000000000011</v>
      </c>
    </row>
    <row r="66" spans="5:5" x14ac:dyDescent="0.25">
      <c r="E66" s="40">
        <f t="shared" si="0"/>
        <v>0.63000000000000012</v>
      </c>
    </row>
    <row r="67" spans="5:5" x14ac:dyDescent="0.25">
      <c r="E67" s="40">
        <f t="shared" si="0"/>
        <v>0.64000000000000012</v>
      </c>
    </row>
    <row r="68" spans="5:5" x14ac:dyDescent="0.25">
      <c r="E68" s="40">
        <f t="shared" si="0"/>
        <v>0.65000000000000013</v>
      </c>
    </row>
    <row r="69" spans="5:5" x14ac:dyDescent="0.25">
      <c r="E69" s="40">
        <f t="shared" si="0"/>
        <v>0.66000000000000014</v>
      </c>
    </row>
    <row r="70" spans="5:5" x14ac:dyDescent="0.25">
      <c r="E70" s="40">
        <f t="shared" si="0"/>
        <v>0.67000000000000015</v>
      </c>
    </row>
    <row r="71" spans="5:5" x14ac:dyDescent="0.25">
      <c r="E71" s="40">
        <f t="shared" ref="E71:E82" si="1">+E70+1%</f>
        <v>0.68000000000000016</v>
      </c>
    </row>
    <row r="72" spans="5:5" x14ac:dyDescent="0.25">
      <c r="E72" s="40">
        <f t="shared" si="1"/>
        <v>0.69000000000000017</v>
      </c>
    </row>
    <row r="73" spans="5:5" x14ac:dyDescent="0.25">
      <c r="E73" s="40">
        <f t="shared" si="1"/>
        <v>0.70000000000000018</v>
      </c>
    </row>
    <row r="74" spans="5:5" x14ac:dyDescent="0.25">
      <c r="E74" s="40">
        <f t="shared" si="1"/>
        <v>0.71000000000000019</v>
      </c>
    </row>
    <row r="75" spans="5:5" x14ac:dyDescent="0.25">
      <c r="E75" s="40">
        <f t="shared" si="1"/>
        <v>0.7200000000000002</v>
      </c>
    </row>
    <row r="76" spans="5:5" x14ac:dyDescent="0.25">
      <c r="E76" s="40">
        <f t="shared" si="1"/>
        <v>0.7300000000000002</v>
      </c>
    </row>
    <row r="77" spans="5:5" x14ac:dyDescent="0.25">
      <c r="E77" s="40">
        <f t="shared" si="1"/>
        <v>0.74000000000000021</v>
      </c>
    </row>
    <row r="78" spans="5:5" x14ac:dyDescent="0.25">
      <c r="E78" s="40">
        <f t="shared" si="1"/>
        <v>0.75000000000000022</v>
      </c>
    </row>
    <row r="79" spans="5:5" x14ac:dyDescent="0.25">
      <c r="E79" s="40">
        <f t="shared" si="1"/>
        <v>0.76000000000000023</v>
      </c>
    </row>
    <row r="80" spans="5:5" x14ac:dyDescent="0.25">
      <c r="E80" s="40">
        <f t="shared" si="1"/>
        <v>0.77000000000000024</v>
      </c>
    </row>
    <row r="81" spans="5:5" x14ac:dyDescent="0.25">
      <c r="E81" s="40">
        <f t="shared" si="1"/>
        <v>0.78000000000000025</v>
      </c>
    </row>
    <row r="82" spans="5:5" x14ac:dyDescent="0.25">
      <c r="E82" s="40">
        <f t="shared" si="1"/>
        <v>0.79000000000000026</v>
      </c>
    </row>
    <row r="83" spans="5:5" x14ac:dyDescent="0.25">
      <c r="E83" s="40">
        <f>+E82+1%</f>
        <v>0.80000000000000027</v>
      </c>
    </row>
    <row r="84" spans="5:5" x14ac:dyDescent="0.25">
      <c r="E84" s="40">
        <f t="shared" ref="E84:E93" si="2">+E83+1%</f>
        <v>0.81000000000000028</v>
      </c>
    </row>
    <row r="85" spans="5:5" x14ac:dyDescent="0.25">
      <c r="E85" s="40">
        <f t="shared" si="2"/>
        <v>0.82000000000000028</v>
      </c>
    </row>
    <row r="86" spans="5:5" x14ac:dyDescent="0.25">
      <c r="E86" s="40">
        <f t="shared" si="2"/>
        <v>0.83000000000000029</v>
      </c>
    </row>
    <row r="87" spans="5:5" x14ac:dyDescent="0.25">
      <c r="E87" s="40">
        <f t="shared" si="2"/>
        <v>0.8400000000000003</v>
      </c>
    </row>
    <row r="88" spans="5:5" x14ac:dyDescent="0.25">
      <c r="E88" s="40">
        <f t="shared" si="2"/>
        <v>0.85000000000000031</v>
      </c>
    </row>
    <row r="89" spans="5:5" x14ac:dyDescent="0.25">
      <c r="E89" s="40">
        <f t="shared" si="2"/>
        <v>0.86000000000000032</v>
      </c>
    </row>
    <row r="90" spans="5:5" x14ac:dyDescent="0.25">
      <c r="E90" s="40">
        <f t="shared" si="2"/>
        <v>0.87000000000000033</v>
      </c>
    </row>
    <row r="91" spans="5:5" x14ac:dyDescent="0.25">
      <c r="E91" s="40">
        <f t="shared" si="2"/>
        <v>0.88000000000000034</v>
      </c>
    </row>
    <row r="92" spans="5:5" x14ac:dyDescent="0.25">
      <c r="E92" s="40">
        <f t="shared" si="2"/>
        <v>0.89000000000000035</v>
      </c>
    </row>
    <row r="93" spans="5:5" x14ac:dyDescent="0.25">
      <c r="E93" s="40">
        <f t="shared" si="2"/>
        <v>0.90000000000000036</v>
      </c>
    </row>
    <row r="94" spans="5:5" x14ac:dyDescent="0.25">
      <c r="E94" s="40">
        <f t="shared" ref="E94:E103" si="3">+E93+1%</f>
        <v>0.91000000000000036</v>
      </c>
    </row>
    <row r="95" spans="5:5" x14ac:dyDescent="0.25">
      <c r="E95" s="40">
        <f t="shared" si="3"/>
        <v>0.92000000000000037</v>
      </c>
    </row>
    <row r="96" spans="5:5" x14ac:dyDescent="0.25">
      <c r="E96" s="40">
        <f t="shared" si="3"/>
        <v>0.93000000000000038</v>
      </c>
    </row>
    <row r="97" spans="5:5" x14ac:dyDescent="0.25">
      <c r="E97" s="40">
        <f t="shared" si="3"/>
        <v>0.94000000000000039</v>
      </c>
    </row>
    <row r="98" spans="5:5" x14ac:dyDescent="0.25">
      <c r="E98" s="40">
        <f t="shared" si="3"/>
        <v>0.9500000000000004</v>
      </c>
    </row>
    <row r="99" spans="5:5" x14ac:dyDescent="0.25">
      <c r="E99" s="40">
        <f t="shared" si="3"/>
        <v>0.96000000000000041</v>
      </c>
    </row>
    <row r="100" spans="5:5" x14ac:dyDescent="0.25">
      <c r="E100" s="40">
        <f t="shared" si="3"/>
        <v>0.97000000000000042</v>
      </c>
    </row>
    <row r="101" spans="5:5" x14ac:dyDescent="0.25">
      <c r="E101" s="40">
        <f t="shared" si="3"/>
        <v>0.98000000000000043</v>
      </c>
    </row>
    <row r="102" spans="5:5" x14ac:dyDescent="0.25">
      <c r="E102" s="40">
        <f t="shared" si="3"/>
        <v>0.99000000000000044</v>
      </c>
    </row>
    <row r="103" spans="5:5" x14ac:dyDescent="0.25">
      <c r="E103" s="4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2025-07-22T20:42:41Z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