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kysalcedo_ucundinamarca_edu_co/Documents/kyunary/Documentos/2025/23. F-CD-195-2025/DOCUMENTOS DE PUBLICACIÓN CONTRATACIÓN DIRECTA/"/>
    </mc:Choice>
  </mc:AlternateContent>
  <xr:revisionPtr revIDLastSave="124" documentId="13_ncr:1_{F325527D-AE3E-4150-8C66-BA9D114568FD}" xr6:coauthVersionLast="47" xr6:coauthVersionMax="47" xr10:uidLastSave="{1BB393F0-4FE5-457C-A760-3A2BFE066A26}"/>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5" i="7" l="1"/>
  <c r="O24" i="7"/>
  <c r="H16" i="7" l="1"/>
  <c r="J16" i="7"/>
  <c r="L16" i="7"/>
  <c r="M16" i="7" s="1"/>
  <c r="H17" i="7"/>
  <c r="J17" i="7"/>
  <c r="L17" i="7"/>
  <c r="M17" i="7" s="1"/>
  <c r="H18" i="7"/>
  <c r="J18" i="7"/>
  <c r="L18" i="7"/>
  <c r="M18" i="7" s="1"/>
  <c r="H19" i="7"/>
  <c r="J19" i="7"/>
  <c r="L19" i="7"/>
  <c r="M19" i="7" s="1"/>
  <c r="H15" i="7"/>
  <c r="J15" i="7"/>
  <c r="L15" i="7"/>
  <c r="M15" i="7" s="1"/>
  <c r="O22" i="7"/>
  <c r="O21" i="7"/>
  <c r="L14" i="7"/>
  <c r="M14" i="7" s="1"/>
  <c r="J14" i="7"/>
  <c r="H14" i="7"/>
  <c r="K19" i="7" l="1"/>
  <c r="N18" i="7"/>
  <c r="O18" i="7" s="1"/>
  <c r="N17" i="7"/>
  <c r="O17" i="7" s="1"/>
  <c r="K18" i="7"/>
  <c r="K17" i="7"/>
  <c r="K15" i="7"/>
  <c r="K16" i="7"/>
  <c r="N16" i="7"/>
  <c r="O16" i="7" s="1"/>
  <c r="N19" i="7"/>
  <c r="O19" i="7" s="1"/>
  <c r="N15" i="7"/>
  <c r="O15" i="7" s="1"/>
  <c r="O20" i="7"/>
  <c r="O23" i="7" s="1"/>
  <c r="K14" i="7"/>
  <c r="O26" i="7"/>
  <c r="O27" i="7"/>
  <c r="O28" i="7" s="1"/>
  <c r="N14" i="7"/>
  <c r="O14" i="7" s="1"/>
  <c r="O29" i="7" l="1"/>
</calcChain>
</file>

<file path=xl/sharedStrings.xml><?xml version="1.0" encoding="utf-8"?>
<sst xmlns="http://schemas.openxmlformats.org/spreadsheetml/2006/main" count="108" uniqueCount="88">
  <si>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</si>
  <si>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</si>
  <si>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</si>
  <si>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</si>
  <si>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</si>
  <si>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</si>
  <si>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</si>
  <si>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</si>
  <si>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</si>
  <si>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</si>
  <si>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</si>
  <si>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</si>
  <si>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</si>
  <si>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</si>
  <si>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</si>
  <si>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</si>
  <si>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</si>
  <si>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</si>
  <si>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</si>
  <si>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</si>
  <si>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</si>
  <si>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</si>
  <si>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</si>
  <si>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</si>
  <si>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</si>
  <si>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</si>
  <si>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</si>
  <si>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</si>
  <si>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</si>
  <si>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</si>
  <si>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</si>
  <si>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</si>
  <si>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</si>
  <si>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</si>
  <si>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</si>
  <si>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</si>
  <si>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</si>
  <si>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</si>
  <si>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</si>
  <si>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</si>
  <si>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</si>
  <si>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</si>
  <si>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</si>
  <si>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</si>
  <si>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</si>
  <si>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</si>
  <si>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</si>
  <si>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</si>
  <si>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</si>
  <si>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</si>
  <si>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</si>
  <si>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</si>
  <si>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</si>
  <si>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</si>
  <si>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</si>
  <si>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</si>
  <si>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</si>
  <si>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</si>
  <si>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</si>
  <si>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</si>
  <si>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</si>
  <si>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</si>
  <si>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</si>
  <si>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</si>
  <si>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</si>
  <si>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</si>
  <si>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</si>
  <si>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</si>
  <si>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</si>
  <si>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</si>
  <si>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</si>
  <si>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</si>
  <si>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</si>
  <si>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</si>
  <si>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</si>
  <si>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</si>
  <si>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</si>
  <si>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</si>
  <si>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</si>
  <si>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</si>
  <si>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</si>
  <si>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vidrio crudo de 4 mm tipo BorealTipo de vidrio: Vidrio impreso o catedral (decorativo translúcido)Espesor: 4 mm.Modelos disponibles: Boreal, Flora, Rama, Miniboreal, Telaraña, Cuadriculado, Pirámide, Oceánico, Gota, Silicea. Transmisión de luz: Alta, pero con distorsión visual que proporciona privacidad</t>
  </si>
  <si>
    <t>Vidrio crudo 5mm reflectivo bronce Tipo de vidrio: Float crudo reflectivo (con capa metálica) Espesor: 5 mm</t>
  </si>
  <si>
    <t>Vidrio crudo incoloro de 5 mm, también conocido como vidrio float o vidrio plano transparente. Tipo de vidrio: Float (crudo, sin tratamiento) Espesor: 5mm</t>
  </si>
  <si>
    <t>Película de Seguridad Tipo Frost (Esmérilado o Translúcido)Descripción general:Película autoadhesiva translúcida con acabado tipo "frosted glass" (vidrio esmerilado)Espeso: 12 micras</t>
  </si>
  <si>
    <t>Película de Seguridad de Nanocarbono o Cerámica (Alta Tecnología)Descripción general: Película de seguridad avanzada que combina propiedades de protección física con tecnología de control solar basada en nanocarbono o cerámica. Especificaciones técnicas:Espesor: 12 micras</t>
  </si>
  <si>
    <t>Película de Seguridad Transparente (Estándar)Descripción general:Película transparente de seguridad diseñada para reforzar vidrios Especificaciones técnicas:Espesor: 12 micras</t>
  </si>
  <si>
    <t>METRO CUADRADO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</si>
</sst>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5"/>
  <sheetViews>
    <sheetView showGridLines="0" tabSelected="1" view="pageBreakPreview" topLeftCell="A13"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96" customHeight="1" x14ac:dyDescent="0.25">
      <c r="A14" s="27">
        <v>1</v>
      </c>
      <c r="B14" s="29" t="s">
        <v>81</v>
      </c>
      <c r="C14" s="13"/>
      <c r="D14" s="10">
        <v>1</v>
      </c>
      <c r="E14" s="14" t="s">
        <v>87</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4.25" customHeight="1" x14ac:dyDescent="0.25">
      <c r="A15" s="27">
        <v>2</v>
      </c>
      <c r="B15" s="29" t="s">
        <v>82</v>
      </c>
      <c r="C15" s="13"/>
      <c r="D15" s="10">
        <v>1</v>
      </c>
      <c r="E15" s="14" t="s">
        <v>87</v>
      </c>
      <c r="F15" s="59"/>
      <c r="G15" s="12"/>
      <c r="H15" s="1">
        <f t="shared" ref="H15" si="6">+ROUND(F15*G15,0)</f>
        <v>0</v>
      </c>
      <c r="I15" s="12"/>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69" customHeight="1" x14ac:dyDescent="0.25">
      <c r="A16" s="27">
        <v>3</v>
      </c>
      <c r="B16" s="29" t="s">
        <v>83</v>
      </c>
      <c r="C16" s="13"/>
      <c r="D16" s="10">
        <v>1</v>
      </c>
      <c r="E16" s="14" t="s">
        <v>87</v>
      </c>
      <c r="F16" s="59"/>
      <c r="G16" s="12"/>
      <c r="H16" s="1">
        <f t="shared" ref="H16:H19" si="13">+ROUND(F16*G16,0)</f>
        <v>0</v>
      </c>
      <c r="I16" s="12"/>
      <c r="J16" s="1">
        <f t="shared" ref="J16:J19" si="14">ROUND(F16*I16,0)</f>
        <v>0</v>
      </c>
      <c r="K16" s="1">
        <f t="shared" ref="K16:K19" si="15">ROUND(F16+H16+J16,0)</f>
        <v>0</v>
      </c>
      <c r="L16" s="1">
        <f t="shared" ref="L16:L19" si="16">ROUND(F16*D16,0)</f>
        <v>0</v>
      </c>
      <c r="M16" s="1">
        <f t="shared" ref="M16:M19" si="17">ROUND(L16*G16,0)</f>
        <v>0</v>
      </c>
      <c r="N16" s="1">
        <f t="shared" ref="N16:N19" si="18">ROUND(L16*I16,0)</f>
        <v>0</v>
      </c>
      <c r="O16" s="28">
        <f t="shared" ref="O16:O19" si="19">ROUND(L16+N16+M16,0)</f>
        <v>0</v>
      </c>
    </row>
    <row r="17" spans="1:15" s="9" customFormat="1" ht="86.25" customHeight="1" x14ac:dyDescent="0.25">
      <c r="A17" s="27">
        <v>4</v>
      </c>
      <c r="B17" s="29" t="s">
        <v>84</v>
      </c>
      <c r="C17" s="13"/>
      <c r="D17" s="10">
        <v>1</v>
      </c>
      <c r="E17" s="14" t="s">
        <v>87</v>
      </c>
      <c r="F17" s="59"/>
      <c r="G17" s="12"/>
      <c r="H17" s="1">
        <f t="shared" si="13"/>
        <v>0</v>
      </c>
      <c r="I17" s="12"/>
      <c r="J17" s="1">
        <f t="shared" si="14"/>
        <v>0</v>
      </c>
      <c r="K17" s="1">
        <f t="shared" si="15"/>
        <v>0</v>
      </c>
      <c r="L17" s="1">
        <f t="shared" si="16"/>
        <v>0</v>
      </c>
      <c r="M17" s="1">
        <f t="shared" si="17"/>
        <v>0</v>
      </c>
      <c r="N17" s="1">
        <f t="shared" si="18"/>
        <v>0</v>
      </c>
      <c r="O17" s="28">
        <f t="shared" si="19"/>
        <v>0</v>
      </c>
    </row>
    <row r="18" spans="1:15" s="9" customFormat="1" ht="92.25" customHeight="1" x14ac:dyDescent="0.25">
      <c r="A18" s="27">
        <v>5</v>
      </c>
      <c r="B18" s="29" t="s">
        <v>85</v>
      </c>
      <c r="C18" s="13"/>
      <c r="D18" s="10">
        <v>1</v>
      </c>
      <c r="E18" s="14" t="s">
        <v>87</v>
      </c>
      <c r="F18" s="59"/>
      <c r="G18" s="12"/>
      <c r="H18" s="1">
        <f t="shared" si="13"/>
        <v>0</v>
      </c>
      <c r="I18" s="12"/>
      <c r="J18" s="1">
        <f t="shared" si="14"/>
        <v>0</v>
      </c>
      <c r="K18" s="1">
        <f t="shared" si="15"/>
        <v>0</v>
      </c>
      <c r="L18" s="1">
        <f t="shared" si="16"/>
        <v>0</v>
      </c>
      <c r="M18" s="1">
        <f t="shared" si="17"/>
        <v>0</v>
      </c>
      <c r="N18" s="1">
        <f t="shared" si="18"/>
        <v>0</v>
      </c>
      <c r="O18" s="28">
        <f t="shared" si="19"/>
        <v>0</v>
      </c>
    </row>
    <row r="19" spans="1:15" s="9" customFormat="1" ht="61.5" customHeight="1" thickBot="1" x14ac:dyDescent="0.3">
      <c r="A19" s="27">
        <v>6</v>
      </c>
      <c r="B19" s="29" t="s">
        <v>86</v>
      </c>
      <c r="C19" s="13"/>
      <c r="D19" s="10">
        <v>1</v>
      </c>
      <c r="E19" s="14" t="s">
        <v>87</v>
      </c>
      <c r="F19" s="59"/>
      <c r="G19" s="12"/>
      <c r="H19" s="1">
        <f t="shared" si="13"/>
        <v>0</v>
      </c>
      <c r="I19" s="12"/>
      <c r="J19" s="1">
        <f t="shared" si="14"/>
        <v>0</v>
      </c>
      <c r="K19" s="1">
        <f t="shared" si="15"/>
        <v>0</v>
      </c>
      <c r="L19" s="1">
        <f t="shared" si="16"/>
        <v>0</v>
      </c>
      <c r="M19" s="1">
        <f t="shared" si="17"/>
        <v>0</v>
      </c>
      <c r="N19" s="1">
        <f t="shared" si="18"/>
        <v>0</v>
      </c>
      <c r="O19" s="28">
        <f t="shared" si="19"/>
        <v>0</v>
      </c>
    </row>
    <row r="20" spans="1:15" s="9" customFormat="1" ht="42" customHeight="1" thickBot="1" x14ac:dyDescent="0.3">
      <c r="A20" s="93" t="s">
        <v>26</v>
      </c>
      <c r="B20" s="94"/>
      <c r="C20" s="94"/>
      <c r="D20" s="94"/>
      <c r="E20" s="94"/>
      <c r="F20" s="94"/>
      <c r="G20" s="94"/>
      <c r="H20" s="94"/>
      <c r="I20" s="94"/>
      <c r="J20" s="94"/>
      <c r="K20" s="94"/>
      <c r="L20" s="66" t="s">
        <v>27</v>
      </c>
      <c r="M20" s="67"/>
      <c r="N20" s="67"/>
      <c r="O20" s="37">
        <f>SUMIF(G:G,0%,L:L)+SUMIF(G:G,"",L:L)</f>
        <v>0</v>
      </c>
    </row>
    <row r="21" spans="1:15" s="9" customFormat="1" ht="39" customHeight="1" x14ac:dyDescent="0.25">
      <c r="A21" s="72" t="s">
        <v>78</v>
      </c>
      <c r="B21" s="73"/>
      <c r="C21" s="73"/>
      <c r="D21" s="73"/>
      <c r="E21" s="73"/>
      <c r="F21" s="73"/>
      <c r="G21" s="73"/>
      <c r="H21" s="73"/>
      <c r="I21" s="73"/>
      <c r="J21" s="73"/>
      <c r="K21" s="74"/>
      <c r="L21" s="64" t="s">
        <v>28</v>
      </c>
      <c r="M21" s="65"/>
      <c r="N21" s="65"/>
      <c r="O21" s="38">
        <f>SUMIF(G:G,5%,L:L)</f>
        <v>0</v>
      </c>
    </row>
    <row r="22" spans="1:15" s="9" customFormat="1" ht="30" customHeight="1" x14ac:dyDescent="0.25">
      <c r="A22" s="75"/>
      <c r="B22" s="76"/>
      <c r="C22" s="76"/>
      <c r="D22" s="76"/>
      <c r="E22" s="76"/>
      <c r="F22" s="76"/>
      <c r="G22" s="76"/>
      <c r="H22" s="76"/>
      <c r="I22" s="76"/>
      <c r="J22" s="76"/>
      <c r="K22" s="77"/>
      <c r="L22" s="64" t="s">
        <v>29</v>
      </c>
      <c r="M22" s="65"/>
      <c r="N22" s="65"/>
      <c r="O22" s="38">
        <f>SUMIF(G:G,19%,L:L)</f>
        <v>0</v>
      </c>
    </row>
    <row r="23" spans="1:15" s="9" customFormat="1" ht="30" customHeight="1" x14ac:dyDescent="0.25">
      <c r="A23" s="75"/>
      <c r="B23" s="76"/>
      <c r="C23" s="76"/>
      <c r="D23" s="76"/>
      <c r="E23" s="76"/>
      <c r="F23" s="76"/>
      <c r="G23" s="76"/>
      <c r="H23" s="76"/>
      <c r="I23" s="76"/>
      <c r="J23" s="76"/>
      <c r="K23" s="77"/>
      <c r="L23" s="62" t="s">
        <v>22</v>
      </c>
      <c r="M23" s="63"/>
      <c r="N23" s="63"/>
      <c r="O23" s="39">
        <f>SUM(O20:O22)</f>
        <v>0</v>
      </c>
    </row>
    <row r="24" spans="1:15" s="9" customFormat="1" ht="30" customHeight="1" x14ac:dyDescent="0.25">
      <c r="A24" s="75"/>
      <c r="B24" s="76"/>
      <c r="C24" s="76"/>
      <c r="D24" s="76"/>
      <c r="E24" s="76"/>
      <c r="F24" s="76"/>
      <c r="G24" s="76"/>
      <c r="H24" s="76"/>
      <c r="I24" s="76"/>
      <c r="J24" s="76"/>
      <c r="K24" s="77"/>
      <c r="L24" s="60" t="s">
        <v>30</v>
      </c>
      <c r="M24" s="61"/>
      <c r="N24" s="61"/>
      <c r="O24" s="40">
        <f>SUMIF(G:G,5%,M:M)</f>
        <v>0</v>
      </c>
    </row>
    <row r="25" spans="1:15" s="9" customFormat="1" ht="30" customHeight="1" x14ac:dyDescent="0.25">
      <c r="A25" s="75"/>
      <c r="B25" s="76"/>
      <c r="C25" s="76"/>
      <c r="D25" s="76"/>
      <c r="E25" s="76"/>
      <c r="F25" s="76"/>
      <c r="G25" s="76"/>
      <c r="H25" s="76"/>
      <c r="I25" s="76"/>
      <c r="J25" s="76"/>
      <c r="K25" s="77"/>
      <c r="L25" s="60" t="s">
        <v>31</v>
      </c>
      <c r="M25" s="61"/>
      <c r="N25" s="61"/>
      <c r="O25" s="40">
        <f>SUMIF(G:G,19%,M:M)</f>
        <v>0</v>
      </c>
    </row>
    <row r="26" spans="1:15" s="9" customFormat="1" ht="30" customHeight="1" x14ac:dyDescent="0.25">
      <c r="A26" s="75"/>
      <c r="B26" s="76"/>
      <c r="C26" s="76"/>
      <c r="D26" s="76"/>
      <c r="E26" s="76"/>
      <c r="F26" s="76"/>
      <c r="G26" s="76"/>
      <c r="H26" s="76"/>
      <c r="I26" s="76"/>
      <c r="J26" s="76"/>
      <c r="K26" s="77"/>
      <c r="L26" s="62" t="s">
        <v>32</v>
      </c>
      <c r="M26" s="63"/>
      <c r="N26" s="63"/>
      <c r="O26" s="39">
        <f>SUM(O24:O25)</f>
        <v>0</v>
      </c>
    </row>
    <row r="27" spans="1:15" s="9" customFormat="1" ht="30" customHeight="1" x14ac:dyDescent="0.25">
      <c r="A27" s="75"/>
      <c r="B27" s="76"/>
      <c r="C27" s="76"/>
      <c r="D27" s="76"/>
      <c r="E27" s="76"/>
      <c r="F27" s="76"/>
      <c r="G27" s="76"/>
      <c r="H27" s="76"/>
      <c r="I27" s="76"/>
      <c r="J27" s="76"/>
      <c r="K27" s="77"/>
      <c r="L27" s="64" t="s">
        <v>33</v>
      </c>
      <c r="M27" s="65"/>
      <c r="N27" s="65"/>
      <c r="O27" s="38">
        <f>SUMIF(I:I,8%,N:N)</f>
        <v>0</v>
      </c>
    </row>
    <row r="28" spans="1:15" s="9" customFormat="1" ht="37.5" customHeight="1" x14ac:dyDescent="0.25">
      <c r="A28" s="75"/>
      <c r="B28" s="76"/>
      <c r="C28" s="76"/>
      <c r="D28" s="76"/>
      <c r="E28" s="76"/>
      <c r="F28" s="76"/>
      <c r="G28" s="76"/>
      <c r="H28" s="76"/>
      <c r="I28" s="76"/>
      <c r="J28" s="76"/>
      <c r="K28" s="77"/>
      <c r="L28" s="70" t="s">
        <v>34</v>
      </c>
      <c r="M28" s="71"/>
      <c r="N28" s="71"/>
      <c r="O28" s="39">
        <f>SUM(O27)</f>
        <v>0</v>
      </c>
    </row>
    <row r="29" spans="1:15" s="9" customFormat="1" ht="32.25" customHeight="1" thickBot="1" x14ac:dyDescent="0.3">
      <c r="A29" s="78"/>
      <c r="B29" s="79"/>
      <c r="C29" s="79"/>
      <c r="D29" s="79"/>
      <c r="E29" s="79"/>
      <c r="F29" s="79"/>
      <c r="G29" s="79"/>
      <c r="H29" s="79"/>
      <c r="I29" s="79"/>
      <c r="J29" s="79"/>
      <c r="K29" s="80"/>
      <c r="L29" s="68" t="s">
        <v>35</v>
      </c>
      <c r="M29" s="69"/>
      <c r="N29" s="69"/>
      <c r="O29" s="41">
        <f>+O23+O26+O28</f>
        <v>0</v>
      </c>
    </row>
    <row r="31" spans="1:15" ht="50.1" customHeight="1" thickBot="1" x14ac:dyDescent="0.3">
      <c r="B31" s="84"/>
      <c r="C31" s="84"/>
    </row>
    <row r="32" spans="1:15" x14ac:dyDescent="0.25">
      <c r="B32" s="105" t="s">
        <v>36</v>
      </c>
      <c r="C32" s="105"/>
    </row>
    <row r="33" spans="1:17" ht="15" customHeight="1" x14ac:dyDescent="0.25">
      <c r="M33" s="43"/>
      <c r="N33" s="44"/>
      <c r="O33" s="45"/>
    </row>
    <row r="34" spans="1:17" ht="15.75" customHeight="1" x14ac:dyDescent="0.25">
      <c r="M34" s="43"/>
      <c r="N34" s="44"/>
      <c r="O34" s="45"/>
    </row>
    <row r="35" spans="1:17" ht="15" customHeight="1" x14ac:dyDescent="0.25">
      <c r="A35" s="11" t="s">
        <v>37</v>
      </c>
      <c r="M35" s="43"/>
      <c r="N35" s="44"/>
      <c r="O35" s="45"/>
    </row>
    <row r="36" spans="1:17" x14ac:dyDescent="0.25">
      <c r="A36" s="104" t="s">
        <v>38</v>
      </c>
      <c r="B36" s="104"/>
      <c r="C36" s="104"/>
      <c r="D36" s="104"/>
      <c r="E36" s="104"/>
      <c r="F36" s="104"/>
      <c r="G36" s="104"/>
      <c r="H36" s="104"/>
      <c r="I36" s="104"/>
      <c r="J36" s="104"/>
      <c r="K36" s="104"/>
      <c r="L36" s="104"/>
      <c r="M36" s="104"/>
      <c r="N36" s="104"/>
      <c r="O36" s="104"/>
      <c r="P36" s="2"/>
      <c r="Q36" s="2"/>
    </row>
    <row r="37" spans="1:17" ht="15" customHeight="1" x14ac:dyDescent="0.25">
      <c r="A37" s="103" t="s">
        <v>39</v>
      </c>
      <c r="B37" s="103"/>
      <c r="C37" s="103"/>
      <c r="D37" s="103"/>
      <c r="E37" s="103"/>
      <c r="F37" s="103"/>
      <c r="G37" s="103"/>
      <c r="H37" s="103"/>
      <c r="I37" s="103"/>
      <c r="J37" s="103"/>
      <c r="K37" s="103"/>
      <c r="L37" s="103"/>
      <c r="M37" s="103"/>
      <c r="N37" s="103"/>
      <c r="O37" s="103"/>
      <c r="P37" s="42"/>
      <c r="Q37" s="42"/>
    </row>
    <row r="38" spans="1:17" x14ac:dyDescent="0.25">
      <c r="A38" s="102" t="s">
        <v>40</v>
      </c>
      <c r="B38" s="102"/>
      <c r="C38" s="102"/>
      <c r="D38" s="102"/>
      <c r="E38" s="102"/>
      <c r="F38" s="102"/>
      <c r="G38" s="102"/>
      <c r="H38" s="102"/>
      <c r="I38" s="102"/>
      <c r="J38" s="102"/>
      <c r="K38" s="102"/>
      <c r="L38" s="102"/>
      <c r="M38" s="102"/>
      <c r="N38" s="102"/>
      <c r="O38" s="102"/>
      <c r="P38" s="5"/>
      <c r="Q38" s="5"/>
    </row>
    <row r="39" spans="1:17" x14ac:dyDescent="0.25">
      <c r="A39" s="102" t="s">
        <v>41</v>
      </c>
      <c r="B39" s="102"/>
      <c r="C39" s="102"/>
      <c r="D39" s="102"/>
      <c r="E39" s="102"/>
      <c r="F39" s="102"/>
      <c r="G39" s="102"/>
      <c r="H39" s="102"/>
      <c r="I39" s="102"/>
      <c r="J39" s="102"/>
      <c r="K39" s="102"/>
      <c r="L39" s="102"/>
      <c r="M39" s="102"/>
      <c r="N39" s="102"/>
      <c r="O39" s="102"/>
      <c r="P39" s="5"/>
      <c r="Q39" s="5"/>
    </row>
    <row r="40" spans="1:17" x14ac:dyDescent="0.25">
      <c r="K40" s="2"/>
      <c r="L40" s="2"/>
      <c r="M40" s="2"/>
      <c r="N40" s="2"/>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row r="85" spans="11:15" s="2" customFormat="1" x14ac:dyDescent="0.25">
      <c r="K85" s="4"/>
      <c r="L85" s="4"/>
      <c r="M85" s="4"/>
      <c r="N85" s="4"/>
      <c r="O85" s="4"/>
    </row>
  </sheetData>
  <sheetProtection algorithmName="SHA-512" hashValue="F7WJd4M2AR/qpA7QOrCGa5Sph9V8uBXIunUVBPcCzZq2pqjb+uzJwQbYg+tocLiVfoCSE3jBSrzEDHwXib6jbQ==" saltValue="hSK0uOj39o7MsPgBtq7+uA==" spinCount="100000" sheet="1" selectLockedCells="1"/>
  <mergeCells count="35">
    <mergeCell ref="A39:O39"/>
    <mergeCell ref="A38:O38"/>
    <mergeCell ref="A37:O37"/>
    <mergeCell ref="A36:O36"/>
    <mergeCell ref="B32:C32"/>
    <mergeCell ref="A2:A5"/>
    <mergeCell ref="B2:M2"/>
    <mergeCell ref="N2:O2"/>
    <mergeCell ref="B3:M3"/>
    <mergeCell ref="N3:O3"/>
    <mergeCell ref="B4:M5"/>
    <mergeCell ref="N4:O4"/>
    <mergeCell ref="N5:O5"/>
    <mergeCell ref="M11:N11"/>
    <mergeCell ref="M9:N9"/>
    <mergeCell ref="K9:L9"/>
    <mergeCell ref="K11:L11"/>
    <mergeCell ref="F11:I11"/>
    <mergeCell ref="A21:K29"/>
    <mergeCell ref="F9:I9"/>
    <mergeCell ref="B31:C31"/>
    <mergeCell ref="A9:B11"/>
    <mergeCell ref="D9:E9"/>
    <mergeCell ref="D11:E11"/>
    <mergeCell ref="A20:K20"/>
    <mergeCell ref="L29:N29"/>
    <mergeCell ref="L28:N28"/>
    <mergeCell ref="L27:N27"/>
    <mergeCell ref="L26:N26"/>
    <mergeCell ref="L25:N25"/>
    <mergeCell ref="L24:N24"/>
    <mergeCell ref="L23:N23"/>
    <mergeCell ref="L22:N22"/>
    <mergeCell ref="L21:N21"/>
    <mergeCell ref="L20:N20"/>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9"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G14:G19</xm:sqref>
        </x14:dataValidation>
        <x14:dataValidation type="list" allowBlank="1" showInputMessage="1" showErrorMessage="1" xr:uid="{00000000-0002-0000-0000-000008000000}">
          <x14:formula1>
            <xm:f>Cálculos!$F$7:$F$8</xm:f>
          </x14:formula1>
          <xm:sqref>I14:I19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Karen Yunary  Salcedo Sanabria</cp:lastModifiedBy>
  <cp:revision/>
  <cp:lastPrinted>2024-07-22T22:04:40Z</cp:lastPrinted>
  <dcterms:created xsi:type="dcterms:W3CDTF">2017-04-28T13:22:52Z</dcterms:created>
  <dcterms:modified xsi:type="dcterms:W3CDTF">2025-07-22T20:42:40Z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