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2. F-CD-192/DOCUMENTOS DE PUBLICACIÓN CONTRATACIÓN DIRECTA/"/>
    </mc:Choice>
  </mc:AlternateContent>
  <xr:revisionPtr revIDLastSave="136" documentId="13_ncr:1_{F325527D-AE3E-4150-8C66-BA9D114568FD}" xr6:coauthVersionLast="47" xr6:coauthVersionMax="47" xr10:uidLastSave="{F64E3284-AE06-4E22-8B12-7186FD1B109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H16" i="7" l="1"/>
  <c r="J16" i="7"/>
  <c r="L16" i="7"/>
  <c r="M16" i="7" s="1"/>
  <c r="H17" i="7"/>
  <c r="J17" i="7"/>
  <c r="L17" i="7"/>
  <c r="M17" i="7" s="1"/>
  <c r="H18" i="7"/>
  <c r="J18" i="7"/>
  <c r="L18" i="7"/>
  <c r="M18" i="7" s="1"/>
  <c r="H19" i="7"/>
  <c r="J19" i="7"/>
  <c r="L19" i="7"/>
  <c r="M19" i="7" s="1"/>
  <c r="H15" i="7"/>
  <c r="J15" i="7"/>
  <c r="L15" i="7"/>
  <c r="M15" i="7" s="1"/>
  <c r="O21" i="7"/>
  <c r="L14" i="7"/>
  <c r="M14" i="7" s="1"/>
  <c r="J14" i="7"/>
  <c r="H14" i="7"/>
  <c r="O22" i="7" l="1"/>
  <c r="O25" i="7"/>
  <c r="O26" i="7" s="1"/>
  <c r="K19" i="7"/>
  <c r="N18" i="7"/>
  <c r="O18" i="7" s="1"/>
  <c r="N17" i="7"/>
  <c r="O17" i="7" s="1"/>
  <c r="K18" i="7"/>
  <c r="K17" i="7"/>
  <c r="K15" i="7"/>
  <c r="K16" i="7"/>
  <c r="N16" i="7"/>
  <c r="O16" i="7" s="1"/>
  <c r="N19" i="7"/>
  <c r="O19" i="7" s="1"/>
  <c r="N15" i="7"/>
  <c r="O15" i="7" s="1"/>
  <c r="O20" i="7"/>
  <c r="O23" i="7" s="1"/>
  <c r="K14"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<sst xmlns="http://schemas.openxmlformats.org/spreadsheetml/2006/main" count="108" uniqueCount="88">
  <si>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</si>
  <si>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</si>
  <si>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</si>
  <si>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</si>
  <si>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</si>
  <si>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</si>
  <si>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</si>
  <si>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</si>
  <si>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</si>
  <si>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</si>
  <si>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</si>
  <si>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</si>
  <si>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</si>
  <si>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</si>
  <si>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</si>
  <si>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</si>
  <si>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</si>
  <si>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</si>
  <si>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</si>
  <si>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</si>
  <si>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</si>
  <si>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</si>
  <si>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</si>
  <si>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</si>
  <si>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</si>
  <si>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</si>
  <si>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</si>
  <si>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</si>
  <si>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</si>
  <si>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</si>
  <si>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</si>
  <si>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</si>
  <si>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</si>
  <si>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</si>
  <si>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</si>
  <si>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</si>
  <si>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</si>
  <si>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</si>
  <si>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</si>
  <si>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</si>
  <si>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</si>
  <si>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</si>
  <si>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</si>
  <si>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</si>
  <si>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</si>
  <si>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</si>
  <si>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</si>
  <si>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</si>
  <si>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</si>
  <si>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</si>
  <si>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</si>
  <si>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</si>
  <si>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</si>
  <si>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</si>
  <si>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</si>
  <si>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</si>
  <si>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</si>
  <si>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</si>
  <si>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</si>
  <si>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</si>
  <si>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</si>
  <si>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</si>
  <si>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</si>
  <si>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</si>
  <si>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</si>
  <si>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</si>
  <si>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</si>
  <si>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</si>
  <si>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</si>
  <si>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</si>
  <si>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</si>
  <si>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</si>
  <si>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</si>
  <si>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</si>
  <si>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</si>
  <si>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</si>
  <si>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</si>
  <si>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</si>
  <si>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</si>
  <si>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</si>
  <si>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</si>
  <si>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alquiler de 4 Baños. Incluye:Aseo semanal + Kit Sanitario+instalación y transporte.(Ubate) (x día)</t>
  </si>
  <si>
    <t>Servicio de alquiler de 4 Duchas Portátiles (X dia).(Ubate)</t>
  </si>
  <si>
    <t>Servicio de alquiler de 4 Baños (X dia). Incluye:Aseo semanal + Kit Sanitario+instalación y transporte.(Fusagasugá)</t>
  </si>
  <si>
    <t>Servicio de alquiler de 4 Duchas Portátiles (x dia). (Fusagasugá)</t>
  </si>
  <si>
    <t>Servicio de alquiler de 4 Baños (X dia). Incluye:Aseo semanal + Kit Sanitario+instalación y transporte.(Facatativá)</t>
  </si>
  <si>
    <t>Servicio de alquiler de 4 Duchas Portátiles (X día). (Facatativá)</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</si>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</sst>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1" fillId="0" borderId="26" xfId="0" applyFont="1" applyBorder="1" applyAlignment="1" applyProtection="1">
      <alignment horizontal="center" vertical="center" wrapText="1"/>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zoomScale="90" zoomScaleNormal="70" zoomScaleSheetLayoutView="90" zoomScalePageLayoutView="55" workbookViewId="0">
      <selection activeCell="F16" sqref="F1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0"/>
      <c r="B2" s="61" t="s">
        <v>0</v>
      </c>
      <c r="C2" s="61"/>
      <c r="D2" s="61"/>
      <c r="E2" s="61"/>
      <c r="F2" s="61"/>
      <c r="G2" s="61"/>
      <c r="H2" s="61"/>
      <c r="I2" s="61"/>
      <c r="J2" s="61"/>
      <c r="K2" s="61"/>
      <c r="L2" s="61"/>
      <c r="M2" s="61"/>
      <c r="N2" s="62" t="s">
        <v>80</v>
      </c>
      <c r="O2" s="62"/>
    </row>
    <row r="3" spans="1:15" ht="15.75" customHeight="1" x14ac:dyDescent="0.25">
      <c r="A3" s="60"/>
      <c r="B3" s="61" t="s">
        <v>2</v>
      </c>
      <c r="C3" s="61"/>
      <c r="D3" s="61"/>
      <c r="E3" s="61"/>
      <c r="F3" s="61"/>
      <c r="G3" s="61"/>
      <c r="H3" s="61"/>
      <c r="I3" s="61"/>
      <c r="J3" s="61"/>
      <c r="K3" s="61"/>
      <c r="L3" s="61"/>
      <c r="M3" s="61"/>
      <c r="N3" s="62" t="s">
        <v>77</v>
      </c>
      <c r="O3" s="62"/>
    </row>
    <row r="4" spans="1:15" ht="16.5" customHeight="1" x14ac:dyDescent="0.25">
      <c r="A4" s="60"/>
      <c r="B4" s="61" t="s">
        <v>3</v>
      </c>
      <c r="C4" s="61"/>
      <c r="D4" s="61"/>
      <c r="E4" s="61"/>
      <c r="F4" s="61"/>
      <c r="G4" s="61"/>
      <c r="H4" s="61"/>
      <c r="I4" s="61"/>
      <c r="J4" s="61"/>
      <c r="K4" s="61"/>
      <c r="L4" s="61"/>
      <c r="M4" s="61"/>
      <c r="N4" s="62" t="s">
        <v>79</v>
      </c>
      <c r="O4" s="62"/>
    </row>
    <row r="5" spans="1:15" ht="15" customHeight="1" x14ac:dyDescent="0.25">
      <c r="A5" s="60"/>
      <c r="B5" s="61"/>
      <c r="C5" s="61"/>
      <c r="D5" s="61"/>
      <c r="E5" s="61"/>
      <c r="F5" s="61"/>
      <c r="G5" s="61"/>
      <c r="H5" s="61"/>
      <c r="I5" s="61"/>
      <c r="J5" s="61"/>
      <c r="K5" s="61"/>
      <c r="L5" s="61"/>
      <c r="M5" s="61"/>
      <c r="N5" s="62" t="s">
        <v>4</v>
      </c>
      <c r="O5" s="62"/>
    </row>
    <row r="7" spans="1:15" x14ac:dyDescent="0.25">
      <c r="A7" s="5" t="s">
        <v>5</v>
      </c>
    </row>
    <row r="8" spans="1:15" ht="9.9499999999999993" customHeight="1" x14ac:dyDescent="0.25">
      <c r="A8" s="6"/>
    </row>
    <row r="9" spans="1:15" ht="30" customHeight="1" x14ac:dyDescent="0.25">
      <c r="A9" s="82" t="s">
        <v>6</v>
      </c>
      <c r="B9" s="83"/>
      <c r="D9" s="67" t="s">
        <v>7</v>
      </c>
      <c r="E9" s="68"/>
      <c r="F9" s="69"/>
      <c r="G9" s="70"/>
      <c r="H9" s="70"/>
      <c r="I9" s="71"/>
      <c r="K9" s="67" t="s">
        <v>8</v>
      </c>
      <c r="L9" s="68"/>
      <c r="M9" s="65"/>
      <c r="N9" s="66"/>
    </row>
    <row r="10" spans="1:15" ht="8.25" customHeight="1" x14ac:dyDescent="0.25">
      <c r="A10" s="84"/>
      <c r="B10" s="85"/>
      <c r="C10" s="7"/>
      <c r="E10" s="8"/>
      <c r="F10" s="8"/>
      <c r="M10" s="8"/>
      <c r="N10" s="2"/>
    </row>
    <row r="11" spans="1:15" ht="30" customHeight="1" x14ac:dyDescent="0.25">
      <c r="A11" s="86"/>
      <c r="B11" s="87"/>
      <c r="D11" s="67" t="s">
        <v>9</v>
      </c>
      <c r="E11" s="68"/>
      <c r="F11" s="69"/>
      <c r="G11" s="70"/>
      <c r="H11" s="70"/>
      <c r="I11" s="71"/>
      <c r="K11" s="67" t="s">
        <v>10</v>
      </c>
      <c r="L11" s="68"/>
      <c r="M11" s="63"/>
      <c r="N11" s="64"/>
      <c r="O11" s="16"/>
    </row>
    <row r="12" spans="1:15" ht="9.9499999999999993" customHeight="1" thickBot="1" x14ac:dyDescent="0.3">
      <c r="A12" s="15"/>
      <c r="B12" s="17"/>
      <c r="C12" s="13"/>
      <c r="D12" s="15"/>
      <c r="E12" s="17"/>
      <c r="F12" s="17"/>
      <c r="G12" s="17"/>
      <c r="H12" s="15"/>
      <c r="I12" s="18"/>
      <c r="J12" s="14"/>
      <c r="K12" s="14"/>
      <c r="L12" s="14"/>
      <c r="N12" s="19"/>
      <c r="O12" s="19"/>
    </row>
    <row r="13" spans="1:15" s="9" customFormat="1" ht="111.75" customHeight="1" x14ac:dyDescent="0.25">
      <c r="A13" s="20" t="s">
        <v>11</v>
      </c>
      <c r="B13" s="21" t="s">
        <v>12</v>
      </c>
      <c r="C13" s="21" t="s">
        <v>13</v>
      </c>
      <c r="D13" s="21" t="s">
        <v>14</v>
      </c>
      <c r="E13" s="21" t="s">
        <v>15</v>
      </c>
      <c r="F13" s="22" t="s">
        <v>16</v>
      </c>
      <c r="G13" s="22" t="s">
        <v>17</v>
      </c>
      <c r="H13" s="22" t="s">
        <v>18</v>
      </c>
      <c r="I13" s="22" t="s">
        <v>19</v>
      </c>
      <c r="J13" s="22" t="s">
        <v>20</v>
      </c>
      <c r="K13" s="22" t="s">
        <v>21</v>
      </c>
      <c r="L13" s="22" t="s">
        <v>22</v>
      </c>
      <c r="M13" s="22" t="s">
        <v>23</v>
      </c>
      <c r="N13" s="22" t="s">
        <v>24</v>
      </c>
      <c r="O13" s="23" t="s">
        <v>25</v>
      </c>
    </row>
    <row r="14" spans="1:15" s="9" customFormat="1" ht="51" customHeight="1" x14ac:dyDescent="0.25">
      <c r="A14" s="24">
        <v>1</v>
      </c>
      <c r="B14" s="124" t="s">
        <v>81</v>
      </c>
      <c r="C14" s="126"/>
      <c r="D14" s="125">
        <v>3</v>
      </c>
      <c r="E14" s="125" t="s">
        <v>87</v>
      </c>
      <c r="F14" s="55"/>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5">
        <f t="shared" ref="O14" si="5">ROUND(L14+N14+M14,0)</f>
        <v>0</v>
      </c>
    </row>
    <row r="15" spans="1:15" s="9" customFormat="1" ht="30" customHeight="1" x14ac:dyDescent="0.25">
      <c r="A15" s="24">
        <v>2</v>
      </c>
      <c r="B15" s="124" t="s">
        <v>82</v>
      </c>
      <c r="C15" s="126"/>
      <c r="D15" s="125">
        <v>3</v>
      </c>
      <c r="E15" s="125" t="s">
        <v>87</v>
      </c>
      <c r="F15" s="55"/>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5">
        <f t="shared" ref="O15" si="12">ROUND(L15+N15+M15,0)</f>
        <v>0</v>
      </c>
    </row>
    <row r="16" spans="1:15" s="9" customFormat="1" ht="51" customHeight="1" x14ac:dyDescent="0.25">
      <c r="A16" s="24">
        <v>3</v>
      </c>
      <c r="B16" s="124" t="s">
        <v>83</v>
      </c>
      <c r="C16" s="126"/>
      <c r="D16" s="125">
        <v>3</v>
      </c>
      <c r="E16" s="125" t="s">
        <v>87</v>
      </c>
      <c r="F16" s="55"/>
      <c r="G16" s="11"/>
      <c r="H16" s="1">
        <f t="shared" ref="H16:H19" si="13">+ROUND(F16*G16,0)</f>
        <v>0</v>
      </c>
      <c r="I16" s="11"/>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5">
        <f t="shared" ref="O16:O19" si="19">ROUND(L16+N16+M16,0)</f>
        <v>0</v>
      </c>
    </row>
    <row r="17" spans="1:15" s="9" customFormat="1" ht="41.25" customHeight="1" x14ac:dyDescent="0.25">
      <c r="A17" s="24">
        <v>4</v>
      </c>
      <c r="B17" s="124" t="s">
        <v>84</v>
      </c>
      <c r="C17" s="126"/>
      <c r="D17" s="125">
        <v>3</v>
      </c>
      <c r="E17" s="125" t="s">
        <v>87</v>
      </c>
      <c r="F17" s="55"/>
      <c r="G17" s="11"/>
      <c r="H17" s="1">
        <f t="shared" si="13"/>
        <v>0</v>
      </c>
      <c r="I17" s="11"/>
      <c r="J17" s="1">
        <f t="shared" si="14"/>
        <v>0</v>
      </c>
      <c r="K17" s="1">
        <f t="shared" si="15"/>
        <v>0</v>
      </c>
      <c r="L17" s="1">
        <f t="shared" si="16"/>
        <v>0</v>
      </c>
      <c r="M17" s="1">
        <f t="shared" si="17"/>
        <v>0</v>
      </c>
      <c r="N17" s="1">
        <f t="shared" si="18"/>
        <v>0</v>
      </c>
      <c r="O17" s="25">
        <f t="shared" si="19"/>
        <v>0</v>
      </c>
    </row>
    <row r="18" spans="1:15" s="9" customFormat="1" ht="36" customHeight="1" x14ac:dyDescent="0.25">
      <c r="A18" s="24">
        <v>5</v>
      </c>
      <c r="B18" s="124" t="s">
        <v>85</v>
      </c>
      <c r="C18" s="126"/>
      <c r="D18" s="125">
        <v>3</v>
      </c>
      <c r="E18" s="125" t="s">
        <v>87</v>
      </c>
      <c r="F18" s="55"/>
      <c r="G18" s="11"/>
      <c r="H18" s="1">
        <f t="shared" si="13"/>
        <v>0</v>
      </c>
      <c r="I18" s="11"/>
      <c r="J18" s="1">
        <f t="shared" si="14"/>
        <v>0</v>
      </c>
      <c r="K18" s="1">
        <f t="shared" si="15"/>
        <v>0</v>
      </c>
      <c r="L18" s="1">
        <f t="shared" si="16"/>
        <v>0</v>
      </c>
      <c r="M18" s="1">
        <f t="shared" si="17"/>
        <v>0</v>
      </c>
      <c r="N18" s="1">
        <f t="shared" si="18"/>
        <v>0</v>
      </c>
      <c r="O18" s="25">
        <f t="shared" si="19"/>
        <v>0</v>
      </c>
    </row>
    <row r="19" spans="1:15" s="9" customFormat="1" ht="45" customHeight="1" thickBot="1" x14ac:dyDescent="0.3">
      <c r="A19" s="24">
        <v>6</v>
      </c>
      <c r="B19" s="124" t="s">
        <v>86</v>
      </c>
      <c r="C19" s="126"/>
      <c r="D19" s="125">
        <v>3</v>
      </c>
      <c r="E19" s="125" t="s">
        <v>87</v>
      </c>
      <c r="F19" s="55"/>
      <c r="G19" s="11"/>
      <c r="H19" s="1">
        <f t="shared" si="13"/>
        <v>0</v>
      </c>
      <c r="I19" s="11"/>
      <c r="J19" s="1">
        <f t="shared" si="14"/>
        <v>0</v>
      </c>
      <c r="K19" s="1">
        <f t="shared" si="15"/>
        <v>0</v>
      </c>
      <c r="L19" s="1">
        <f t="shared" si="16"/>
        <v>0</v>
      </c>
      <c r="M19" s="1">
        <f t="shared" si="17"/>
        <v>0</v>
      </c>
      <c r="N19" s="1">
        <f t="shared" si="18"/>
        <v>0</v>
      </c>
      <c r="O19" s="25">
        <f t="shared" si="19"/>
        <v>0</v>
      </c>
    </row>
    <row r="20" spans="1:15" s="9" customFormat="1" ht="42" customHeight="1" thickBot="1" x14ac:dyDescent="0.3">
      <c r="A20" s="88" t="s">
        <v>26</v>
      </c>
      <c r="B20" s="89"/>
      <c r="C20" s="89"/>
      <c r="D20" s="89"/>
      <c r="E20" s="89"/>
      <c r="F20" s="89"/>
      <c r="G20" s="89"/>
      <c r="H20" s="89"/>
      <c r="I20" s="89"/>
      <c r="J20" s="89"/>
      <c r="K20" s="89"/>
      <c r="L20" s="100" t="s">
        <v>27</v>
      </c>
      <c r="M20" s="101"/>
      <c r="N20" s="101"/>
      <c r="O20" s="33">
        <f>SUMIF(G:G,0%,L:L)+SUMIF(G:G,"",L:L)</f>
        <v>0</v>
      </c>
    </row>
    <row r="21" spans="1:15" s="9" customFormat="1" ht="39" customHeight="1" x14ac:dyDescent="0.25">
      <c r="A21" s="72" t="s">
        <v>78</v>
      </c>
      <c r="B21" s="73"/>
      <c r="C21" s="73"/>
      <c r="D21" s="73"/>
      <c r="E21" s="73"/>
      <c r="F21" s="73"/>
      <c r="G21" s="73"/>
      <c r="H21" s="73"/>
      <c r="I21" s="73"/>
      <c r="J21" s="73"/>
      <c r="K21" s="74"/>
      <c r="L21" s="94" t="s">
        <v>28</v>
      </c>
      <c r="M21" s="95"/>
      <c r="N21" s="95"/>
      <c r="O21" s="34">
        <f>SUMIF(G:G,5%,L:L)</f>
        <v>0</v>
      </c>
    </row>
    <row r="22" spans="1:15" s="9" customFormat="1" ht="30" customHeight="1" x14ac:dyDescent="0.25">
      <c r="A22" s="75"/>
      <c r="B22" s="76"/>
      <c r="C22" s="76"/>
      <c r="D22" s="76"/>
      <c r="E22" s="76"/>
      <c r="F22" s="76"/>
      <c r="G22" s="76"/>
      <c r="H22" s="76"/>
      <c r="I22" s="76"/>
      <c r="J22" s="76"/>
      <c r="K22" s="77"/>
      <c r="L22" s="94" t="s">
        <v>29</v>
      </c>
      <c r="M22" s="95"/>
      <c r="N22" s="95"/>
      <c r="O22" s="34">
        <f>SUMIF(G:G,19%,L:L)</f>
        <v>0</v>
      </c>
    </row>
    <row r="23" spans="1:15" s="9" customFormat="1" ht="30" customHeight="1" x14ac:dyDescent="0.25">
      <c r="A23" s="75"/>
      <c r="B23" s="76"/>
      <c r="C23" s="76"/>
      <c r="D23" s="76"/>
      <c r="E23" s="76"/>
      <c r="F23" s="76"/>
      <c r="G23" s="76"/>
      <c r="H23" s="76"/>
      <c r="I23" s="76"/>
      <c r="J23" s="76"/>
      <c r="K23" s="77"/>
      <c r="L23" s="96" t="s">
        <v>22</v>
      </c>
      <c r="M23" s="97"/>
      <c r="N23" s="97"/>
      <c r="O23" s="35">
        <f>SUM(O20:O22)</f>
        <v>0</v>
      </c>
    </row>
    <row r="24" spans="1:15" s="9" customFormat="1" ht="30" customHeight="1" x14ac:dyDescent="0.25">
      <c r="A24" s="75"/>
      <c r="B24" s="76"/>
      <c r="C24" s="76"/>
      <c r="D24" s="76"/>
      <c r="E24" s="76"/>
      <c r="F24" s="76"/>
      <c r="G24" s="76"/>
      <c r="H24" s="76"/>
      <c r="I24" s="76"/>
      <c r="J24" s="76"/>
      <c r="K24" s="77"/>
      <c r="L24" s="98" t="s">
        <v>30</v>
      </c>
      <c r="M24" s="99"/>
      <c r="N24" s="99"/>
      <c r="O24" s="36">
        <f>SUMIF(G:G,5%,M:M)</f>
        <v>0</v>
      </c>
    </row>
    <row r="25" spans="1:15" s="9" customFormat="1" ht="30" customHeight="1" x14ac:dyDescent="0.25">
      <c r="A25" s="75"/>
      <c r="B25" s="76"/>
      <c r="C25" s="76"/>
      <c r="D25" s="76"/>
      <c r="E25" s="76"/>
      <c r="F25" s="76"/>
      <c r="G25" s="76"/>
      <c r="H25" s="76"/>
      <c r="I25" s="76"/>
      <c r="J25" s="76"/>
      <c r="K25" s="77"/>
      <c r="L25" s="98" t="s">
        <v>31</v>
      </c>
      <c r="M25" s="99"/>
      <c r="N25" s="99"/>
      <c r="O25" s="36">
        <f>SUMIF(G:G,19%,M:M)</f>
        <v>0</v>
      </c>
    </row>
    <row r="26" spans="1:15" s="9" customFormat="1" ht="30" customHeight="1" x14ac:dyDescent="0.25">
      <c r="A26" s="75"/>
      <c r="B26" s="76"/>
      <c r="C26" s="76"/>
      <c r="D26" s="76"/>
      <c r="E26" s="76"/>
      <c r="F26" s="76"/>
      <c r="G26" s="76"/>
      <c r="H26" s="76"/>
      <c r="I26" s="76"/>
      <c r="J26" s="76"/>
      <c r="K26" s="77"/>
      <c r="L26" s="96" t="s">
        <v>32</v>
      </c>
      <c r="M26" s="97"/>
      <c r="N26" s="97"/>
      <c r="O26" s="35">
        <f>SUM(O24:O25)</f>
        <v>0</v>
      </c>
    </row>
    <row r="27" spans="1:15" s="9" customFormat="1" ht="30" customHeight="1" x14ac:dyDescent="0.25">
      <c r="A27" s="75"/>
      <c r="B27" s="76"/>
      <c r="C27" s="76"/>
      <c r="D27" s="76"/>
      <c r="E27" s="76"/>
      <c r="F27" s="76"/>
      <c r="G27" s="76"/>
      <c r="H27" s="76"/>
      <c r="I27" s="76"/>
      <c r="J27" s="76"/>
      <c r="K27" s="77"/>
      <c r="L27" s="94" t="s">
        <v>33</v>
      </c>
      <c r="M27" s="95"/>
      <c r="N27" s="95"/>
      <c r="O27" s="34">
        <f>SUMIF(I:I,8%,N:N)</f>
        <v>0</v>
      </c>
    </row>
    <row r="28" spans="1:15" s="9" customFormat="1" ht="37.5" customHeight="1" x14ac:dyDescent="0.25">
      <c r="A28" s="75"/>
      <c r="B28" s="76"/>
      <c r="C28" s="76"/>
      <c r="D28" s="76"/>
      <c r="E28" s="76"/>
      <c r="F28" s="76"/>
      <c r="G28" s="76"/>
      <c r="H28" s="76"/>
      <c r="I28" s="76"/>
      <c r="J28" s="76"/>
      <c r="K28" s="77"/>
      <c r="L28" s="92" t="s">
        <v>34</v>
      </c>
      <c r="M28" s="93"/>
      <c r="N28" s="93"/>
      <c r="O28" s="35">
        <f>SUM(O27)</f>
        <v>0</v>
      </c>
    </row>
    <row r="29" spans="1:15" s="9" customFormat="1" ht="32.25" customHeight="1" thickBot="1" x14ac:dyDescent="0.3">
      <c r="A29" s="78"/>
      <c r="B29" s="79"/>
      <c r="C29" s="79"/>
      <c r="D29" s="79"/>
      <c r="E29" s="79"/>
      <c r="F29" s="79"/>
      <c r="G29" s="79"/>
      <c r="H29" s="79"/>
      <c r="I29" s="79"/>
      <c r="J29" s="79"/>
      <c r="K29" s="80"/>
      <c r="L29" s="90" t="s">
        <v>35</v>
      </c>
      <c r="M29" s="91"/>
      <c r="N29" s="91"/>
      <c r="O29" s="37">
        <f>+O23+O26+O28</f>
        <v>0</v>
      </c>
    </row>
    <row r="31" spans="1:15" ht="50.1" customHeight="1" thickBot="1" x14ac:dyDescent="0.3">
      <c r="B31" s="81"/>
      <c r="C31" s="81"/>
    </row>
    <row r="32" spans="1:15" x14ac:dyDescent="0.25">
      <c r="B32" s="59" t="s">
        <v>36</v>
      </c>
      <c r="C32" s="59"/>
    </row>
    <row r="33" spans="1:17" ht="15" customHeight="1" x14ac:dyDescent="0.25">
      <c r="M33" s="39"/>
      <c r="N33" s="40"/>
      <c r="O33" s="41"/>
    </row>
    <row r="34" spans="1:17" ht="15.75" customHeight="1" x14ac:dyDescent="0.25">
      <c r="M34" s="39"/>
      <c r="N34" s="40"/>
      <c r="O34" s="41"/>
    </row>
    <row r="35" spans="1:17" ht="15" customHeight="1" x14ac:dyDescent="0.25">
      <c r="A35" s="10" t="s">
        <v>37</v>
      </c>
      <c r="M35" s="39"/>
      <c r="N35" s="40"/>
      <c r="O35" s="41"/>
    </row>
    <row r="36" spans="1:17" x14ac:dyDescent="0.25">
      <c r="A36" s="58" t="s">
        <v>38</v>
      </c>
      <c r="B36" s="58"/>
      <c r="C36" s="58"/>
      <c r="D36" s="58"/>
      <c r="E36" s="58"/>
      <c r="F36" s="58"/>
      <c r="G36" s="58"/>
      <c r="H36" s="58"/>
      <c r="I36" s="58"/>
      <c r="J36" s="58"/>
      <c r="K36" s="58"/>
      <c r="L36" s="58"/>
      <c r="M36" s="58"/>
      <c r="N36" s="58"/>
      <c r="O36" s="58"/>
      <c r="P36" s="2"/>
      <c r="Q36" s="2"/>
    </row>
    <row r="37" spans="1:17" ht="15" customHeight="1" x14ac:dyDescent="0.25">
      <c r="A37" s="57" t="s">
        <v>39</v>
      </c>
      <c r="B37" s="57"/>
      <c r="C37" s="57"/>
      <c r="D37" s="57"/>
      <c r="E37" s="57"/>
      <c r="F37" s="57"/>
      <c r="G37" s="57"/>
      <c r="H37" s="57"/>
      <c r="I37" s="57"/>
      <c r="J37" s="57"/>
      <c r="K37" s="57"/>
      <c r="L37" s="57"/>
      <c r="M37" s="57"/>
      <c r="N37" s="57"/>
      <c r="O37" s="57"/>
      <c r="P37" s="38"/>
      <c r="Q37" s="38"/>
    </row>
    <row r="38" spans="1:17" x14ac:dyDescent="0.25">
      <c r="A38" s="56" t="s">
        <v>40</v>
      </c>
      <c r="B38" s="56"/>
      <c r="C38" s="56"/>
      <c r="D38" s="56"/>
      <c r="E38" s="56"/>
      <c r="F38" s="56"/>
      <c r="G38" s="56"/>
      <c r="H38" s="56"/>
      <c r="I38" s="56"/>
      <c r="J38" s="56"/>
      <c r="K38" s="56"/>
      <c r="L38" s="56"/>
      <c r="M38" s="56"/>
      <c r="N38" s="56"/>
      <c r="O38" s="56"/>
      <c r="P38" s="5"/>
      <c r="Q38" s="5"/>
    </row>
    <row r="39" spans="1:17" x14ac:dyDescent="0.25">
      <c r="A39" s="56" t="s">
        <v>41</v>
      </c>
      <c r="B39" s="56"/>
      <c r="C39" s="56"/>
      <c r="D39" s="56"/>
      <c r="E39" s="56"/>
      <c r="F39" s="56"/>
      <c r="G39" s="56"/>
      <c r="H39" s="56"/>
      <c r="I39" s="56"/>
      <c r="J39" s="56"/>
      <c r="K39" s="56"/>
      <c r="L39" s="56"/>
      <c r="M39" s="56"/>
      <c r="N39" s="56"/>
      <c r="O39" s="56"/>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t7tcWEh62zdo/bQxh2AX+fVi7mJoXobK9hbPFSn6WMTT5EPJJeFfGfdcopBHPwUTnE1BBG73l7iH+gFrkESiuQ==" saltValue="WnvmrSZ7YngGc+eiJbb2Iw=="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2"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2"/>
      <c r="C2" s="122"/>
      <c r="D2" s="113" t="s">
        <v>0</v>
      </c>
      <c r="E2" s="115"/>
      <c r="F2" s="115"/>
      <c r="G2" s="115"/>
      <c r="H2" s="114"/>
      <c r="I2" s="113" t="s">
        <v>1</v>
      </c>
      <c r="J2" s="114"/>
      <c r="K2" s="53"/>
    </row>
    <row r="3" spans="2:11" ht="15" customHeight="1" x14ac:dyDescent="0.25">
      <c r="B3" s="122"/>
      <c r="C3" s="122"/>
      <c r="D3" s="113" t="s">
        <v>2</v>
      </c>
      <c r="E3" s="115"/>
      <c r="F3" s="115"/>
      <c r="G3" s="115"/>
      <c r="H3" s="114"/>
      <c r="I3" s="113" t="s">
        <v>77</v>
      </c>
      <c r="J3" s="114"/>
      <c r="K3" s="52"/>
    </row>
    <row r="4" spans="2:11" ht="15" customHeight="1" x14ac:dyDescent="0.25">
      <c r="B4" s="122"/>
      <c r="C4" s="122"/>
      <c r="D4" s="116" t="s">
        <v>3</v>
      </c>
      <c r="E4" s="117"/>
      <c r="F4" s="117"/>
      <c r="G4" s="117"/>
      <c r="H4" s="118"/>
      <c r="I4" s="113" t="s">
        <v>79</v>
      </c>
      <c r="J4" s="114"/>
      <c r="K4" s="52"/>
    </row>
    <row r="5" spans="2:11" ht="15" customHeight="1" x14ac:dyDescent="0.25">
      <c r="B5" s="122"/>
      <c r="C5" s="122"/>
      <c r="D5" s="119"/>
      <c r="E5" s="120"/>
      <c r="F5" s="120"/>
      <c r="G5" s="120"/>
      <c r="H5" s="121"/>
      <c r="I5" s="113" t="s">
        <v>47</v>
      </c>
      <c r="J5" s="114"/>
      <c r="K5" s="52"/>
    </row>
    <row r="6" spans="2:11" x14ac:dyDescent="0.25">
      <c r="K6" s="44"/>
    </row>
    <row r="7" spans="2:11" ht="15.75" customHeight="1" x14ac:dyDescent="0.25">
      <c r="B7" s="111" t="s">
        <v>48</v>
      </c>
      <c r="C7" s="111"/>
      <c r="D7" s="111"/>
      <c r="E7" s="111"/>
      <c r="F7" s="111"/>
      <c r="G7" s="111"/>
      <c r="H7" s="111"/>
      <c r="I7" s="111"/>
      <c r="J7" s="111"/>
      <c r="K7" s="49"/>
    </row>
    <row r="8" spans="2:11" ht="15.75" customHeight="1" x14ac:dyDescent="0.25">
      <c r="B8" s="108" t="s">
        <v>49</v>
      </c>
      <c r="C8" s="108" t="s">
        <v>50</v>
      </c>
      <c r="D8" s="108"/>
      <c r="E8" s="108"/>
      <c r="F8" s="108"/>
      <c r="G8" s="111" t="s">
        <v>51</v>
      </c>
      <c r="H8" s="111"/>
      <c r="I8" s="111"/>
      <c r="J8" s="111"/>
      <c r="K8" s="49"/>
    </row>
    <row r="9" spans="2:11" ht="15.75" customHeight="1" x14ac:dyDescent="0.25">
      <c r="B9" s="108"/>
      <c r="C9" s="48" t="s">
        <v>52</v>
      </c>
      <c r="D9" s="48" t="s">
        <v>53</v>
      </c>
      <c r="E9" s="108" t="s">
        <v>54</v>
      </c>
      <c r="F9" s="108"/>
      <c r="G9" s="111"/>
      <c r="H9" s="111"/>
      <c r="I9" s="111"/>
      <c r="J9" s="111"/>
      <c r="K9" s="49"/>
    </row>
    <row r="10" spans="2:11" ht="15.75" customHeight="1" x14ac:dyDescent="0.25">
      <c r="B10" s="46">
        <v>1</v>
      </c>
      <c r="C10" s="46">
        <v>2021</v>
      </c>
      <c r="D10" s="46">
        <v>5</v>
      </c>
      <c r="E10" s="109">
        <v>24</v>
      </c>
      <c r="F10" s="109"/>
      <c r="G10" s="123" t="s">
        <v>55</v>
      </c>
      <c r="H10" s="123"/>
      <c r="I10" s="123"/>
      <c r="J10" s="123"/>
      <c r="K10" s="51"/>
    </row>
    <row r="11" spans="2:11" ht="57.75" customHeight="1" x14ac:dyDescent="0.25">
      <c r="B11" s="46">
        <v>2</v>
      </c>
      <c r="C11" s="46">
        <v>2022</v>
      </c>
      <c r="D11" s="46">
        <v>5</v>
      </c>
      <c r="E11" s="102">
        <v>31</v>
      </c>
      <c r="F11" s="103"/>
      <c r="G11" s="104" t="s">
        <v>56</v>
      </c>
      <c r="H11" s="105"/>
      <c r="I11" s="105"/>
      <c r="J11" s="106"/>
      <c r="K11" s="51"/>
    </row>
    <row r="12" spans="2:11" ht="82.5" customHeight="1" x14ac:dyDescent="0.25">
      <c r="B12" s="46">
        <v>3</v>
      </c>
      <c r="C12" s="46">
        <v>2022</v>
      </c>
      <c r="D12" s="46">
        <v>7</v>
      </c>
      <c r="E12" s="102">
        <v>27</v>
      </c>
      <c r="F12" s="103"/>
      <c r="G12" s="104" t="s">
        <v>57</v>
      </c>
      <c r="H12" s="105"/>
      <c r="I12" s="105"/>
      <c r="J12" s="106"/>
      <c r="K12" s="51"/>
    </row>
    <row r="13" spans="2:11" ht="100.5" customHeight="1" x14ac:dyDescent="0.25">
      <c r="B13" s="46">
        <v>4</v>
      </c>
      <c r="C13" s="46">
        <v>2023</v>
      </c>
      <c r="D13" s="46">
        <v>11</v>
      </c>
      <c r="E13" s="102">
        <v>30</v>
      </c>
      <c r="F13" s="103"/>
      <c r="G13" s="104" t="s">
        <v>72</v>
      </c>
      <c r="H13" s="105"/>
      <c r="I13" s="105"/>
      <c r="J13" s="106"/>
      <c r="K13" s="51"/>
    </row>
    <row r="14" spans="2:11" ht="70.5" customHeight="1" x14ac:dyDescent="0.25">
      <c r="B14" s="46">
        <v>5</v>
      </c>
      <c r="C14" s="46">
        <v>2024</v>
      </c>
      <c r="D14" s="54" t="s">
        <v>71</v>
      </c>
      <c r="E14" s="102">
        <v>27</v>
      </c>
      <c r="F14" s="103"/>
      <c r="G14" s="104" t="s">
        <v>73</v>
      </c>
      <c r="H14" s="105"/>
      <c r="I14" s="105"/>
      <c r="J14" s="106"/>
      <c r="K14" s="51"/>
    </row>
    <row r="15" spans="2:11" ht="76.5" customHeight="1" x14ac:dyDescent="0.25">
      <c r="B15" s="46">
        <v>6</v>
      </c>
      <c r="C15" s="46">
        <v>2024</v>
      </c>
      <c r="D15" s="54" t="s">
        <v>74</v>
      </c>
      <c r="E15" s="102"/>
      <c r="F15" s="103"/>
      <c r="G15" s="104" t="s">
        <v>76</v>
      </c>
      <c r="H15" s="105"/>
      <c r="I15" s="105"/>
      <c r="J15" s="106"/>
      <c r="K15" s="51"/>
    </row>
    <row r="16" spans="2:11" ht="15.75" customHeight="1" x14ac:dyDescent="0.25">
      <c r="B16" s="108" t="s">
        <v>58</v>
      </c>
      <c r="C16" s="108"/>
      <c r="D16" s="108"/>
      <c r="E16" s="108"/>
      <c r="F16" s="108"/>
      <c r="G16" s="108"/>
      <c r="H16" s="108"/>
      <c r="I16" s="108"/>
      <c r="J16" s="108"/>
      <c r="K16" s="47"/>
    </row>
    <row r="17" spans="2:11" x14ac:dyDescent="0.25">
      <c r="B17" s="108" t="s">
        <v>59</v>
      </c>
      <c r="C17" s="108"/>
      <c r="D17" s="108"/>
      <c r="E17" s="108"/>
      <c r="F17" s="108" t="s">
        <v>60</v>
      </c>
      <c r="G17" s="108"/>
      <c r="H17" s="108"/>
      <c r="I17" s="108"/>
      <c r="J17" s="108"/>
      <c r="K17" s="47"/>
    </row>
    <row r="18" spans="2:11" ht="15.75" customHeight="1" x14ac:dyDescent="0.25">
      <c r="B18" s="109" t="s">
        <v>61</v>
      </c>
      <c r="C18" s="109"/>
      <c r="D18" s="109"/>
      <c r="E18" s="109"/>
      <c r="F18" s="109" t="s">
        <v>75</v>
      </c>
      <c r="G18" s="109"/>
      <c r="H18" s="109"/>
      <c r="I18" s="109"/>
      <c r="J18" s="109"/>
      <c r="K18" s="45"/>
    </row>
    <row r="19" spans="2:11" x14ac:dyDescent="0.25">
      <c r="B19" s="108" t="s">
        <v>62</v>
      </c>
      <c r="C19" s="108"/>
      <c r="D19" s="108"/>
      <c r="E19" s="108"/>
      <c r="F19" s="108"/>
      <c r="G19" s="108"/>
      <c r="H19" s="108"/>
      <c r="I19" s="108"/>
      <c r="J19" s="108"/>
      <c r="K19" s="47"/>
    </row>
    <row r="20" spans="2:11" x14ac:dyDescent="0.25">
      <c r="B20" s="108" t="s">
        <v>59</v>
      </c>
      <c r="C20" s="108"/>
      <c r="D20" s="108"/>
      <c r="E20" s="108"/>
      <c r="F20" s="108" t="s">
        <v>60</v>
      </c>
      <c r="G20" s="108"/>
      <c r="H20" s="108"/>
      <c r="I20" s="108"/>
      <c r="J20" s="108"/>
      <c r="K20" s="47"/>
    </row>
    <row r="21" spans="2:11" ht="15.75" customHeight="1" x14ac:dyDescent="0.25">
      <c r="B21" s="110" t="s">
        <v>63</v>
      </c>
      <c r="C21" s="110"/>
      <c r="D21" s="110"/>
      <c r="E21" s="110"/>
      <c r="F21" s="110" t="s">
        <v>64</v>
      </c>
      <c r="G21" s="110"/>
      <c r="H21" s="110"/>
      <c r="I21" s="110"/>
      <c r="J21" s="110"/>
      <c r="K21" s="50"/>
    </row>
    <row r="22" spans="2:11" ht="15.75" customHeight="1" x14ac:dyDescent="0.25">
      <c r="B22" s="111" t="s">
        <v>65</v>
      </c>
      <c r="C22" s="111"/>
      <c r="D22" s="111"/>
      <c r="E22" s="111"/>
      <c r="F22" s="111"/>
      <c r="G22" s="111"/>
      <c r="H22" s="111"/>
      <c r="I22" s="111"/>
      <c r="J22" s="111"/>
      <c r="K22" s="49"/>
    </row>
    <row r="23" spans="2:11" x14ac:dyDescent="0.25">
      <c r="B23" s="108" t="s">
        <v>59</v>
      </c>
      <c r="C23" s="108"/>
      <c r="D23" s="108"/>
      <c r="E23" s="108" t="s">
        <v>60</v>
      </c>
      <c r="F23" s="108"/>
      <c r="G23" s="108"/>
      <c r="H23" s="108" t="s">
        <v>66</v>
      </c>
      <c r="I23" s="108"/>
      <c r="J23" s="108"/>
      <c r="K23" s="47"/>
    </row>
    <row r="24" spans="2:11" x14ac:dyDescent="0.25">
      <c r="B24" s="108"/>
      <c r="C24" s="108"/>
      <c r="D24" s="108"/>
      <c r="E24" s="108"/>
      <c r="F24" s="108"/>
      <c r="G24" s="108"/>
      <c r="H24" s="48" t="s">
        <v>52</v>
      </c>
      <c r="I24" s="48" t="s">
        <v>53</v>
      </c>
      <c r="J24" s="48" t="s">
        <v>54</v>
      </c>
      <c r="K24" s="47"/>
    </row>
    <row r="25" spans="2:11" x14ac:dyDescent="0.25">
      <c r="B25" s="109" t="s">
        <v>67</v>
      </c>
      <c r="C25" s="109"/>
      <c r="D25" s="109"/>
      <c r="E25" s="110" t="s">
        <v>68</v>
      </c>
      <c r="F25" s="110"/>
      <c r="G25" s="110"/>
      <c r="H25" s="46">
        <v>2024</v>
      </c>
      <c r="I25" s="54" t="s">
        <v>74</v>
      </c>
      <c r="J25" s="46"/>
      <c r="K25" s="45"/>
    </row>
    <row r="26" spans="2:11" x14ac:dyDescent="0.25">
      <c r="K26" s="44"/>
    </row>
    <row r="27" spans="2:11" ht="56.25" customHeight="1" x14ac:dyDescent="0.25">
      <c r="B27" s="44"/>
      <c r="C27" s="107" t="s">
        <v>69</v>
      </c>
      <c r="D27" s="107"/>
      <c r="E27" s="107"/>
      <c r="F27" s="107"/>
      <c r="G27" s="107"/>
      <c r="H27" s="107"/>
      <c r="I27" s="107"/>
      <c r="K27" s="44"/>
    </row>
    <row r="28" spans="2:11" ht="16.5" customHeight="1" x14ac:dyDescent="0.25">
      <c r="E28" s="112" t="s">
        <v>70</v>
      </c>
      <c r="F28" s="112"/>
      <c r="G28" s="112"/>
      <c r="H28" s="112"/>
      <c r="I28" s="112"/>
      <c r="J28" s="112"/>
      <c r="K28" s="43"/>
    </row>
    <row r="29" spans="2:11" x14ac:dyDescent="0.25">
      <c r="B29" s="44"/>
      <c r="C29" s="44"/>
      <c r="D29" s="44"/>
      <c r="E29" s="112"/>
      <c r="F29" s="112"/>
      <c r="G29" s="112"/>
      <c r="H29" s="112"/>
      <c r="I29" s="112"/>
      <c r="J29" s="112"/>
      <c r="K29" s="43"/>
    </row>
    <row r="30" spans="2:11" ht="15" customHeight="1" x14ac:dyDescent="0.25">
      <c r="C30" s="42"/>
      <c r="D30" s="42"/>
      <c r="E30" s="42"/>
      <c r="F30" s="42"/>
      <c r="G30" s="42"/>
      <c r="H30" s="42"/>
    </row>
    <row r="31" spans="2:11" x14ac:dyDescent="0.25">
      <c r="B31" s="42"/>
      <c r="C31" s="42"/>
      <c r="D31" s="42"/>
      <c r="E31" s="42"/>
      <c r="F31" s="42"/>
      <c r="G31" s="42"/>
      <c r="H31" s="42"/>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2025-04-22T15:19:49Z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