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190 (2) TRANSPORTE SECOND LATIN AMERICAN/"/>
    </mc:Choice>
  </mc:AlternateContent>
  <xr:revisionPtr revIDLastSave="447" documentId="13_ncr:1_{F325527D-AE3E-4150-8C66-BA9D114568FD}" xr6:coauthVersionLast="47" xr6:coauthVersionMax="47" xr10:uidLastSave="{0C7424FA-1709-4BE2-8505-780ED62EAC4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5" i="7" s="1"/>
  <c r="O21" i="7"/>
  <c r="O18" i="7"/>
  <c r="L14" i="7" l="1"/>
  <c r="H14" i="7"/>
  <c r="N14" i="7" l="1"/>
  <c r="M14" i="7"/>
  <c r="H16" i="7"/>
  <c r="J16" i="7"/>
  <c r="L16" i="7"/>
  <c r="M16" i="7" s="1"/>
  <c r="H15" i="7"/>
  <c r="J15" i="7"/>
  <c r="L15" i="7"/>
  <c r="J14" i="7"/>
  <c r="M15" i="7" l="1"/>
  <c r="O19" i="7"/>
  <c r="O17" i="7"/>
  <c r="K15" i="7"/>
  <c r="K16" i="7"/>
  <c r="N16" i="7"/>
  <c r="O16" i="7" s="1"/>
  <c r="N15" i="7"/>
  <c r="O15" i="7" s="1"/>
  <c r="K14" i="7"/>
  <c r="O14" i="7"/>
  <c r="O20" i="7" l="1"/>
  <c r="O22" i="7"/>
  <c r="O23" i="7" s="1"/>
  <c r="O26" i="7" s="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<sst xmlns="http://schemas.openxmlformats.org/spreadsheetml/2006/main" count="102" uniqueCount="85">
  <si>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</si>
  <si>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</si>
  <si>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</si>
  <si>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</si>
  <si>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</si>
  <si>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</si>
  <si>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</si>
  <si>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</si>
  <si>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</si>
  <si>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</si>
  <si>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</si>
  <si>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</si>
  <si>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</si>
  <si>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</si>
  <si>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</si>
  <si>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</si>
  <si>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</si>
  <si>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</si>
  <si>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</si>
  <si>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</si>
  <si>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</si>
  <si>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</si>
  <si>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</si>
  <si>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</si>
  <si>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</si>
  <si>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</si>
  <si>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</si>
  <si>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</si>
  <si>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</si>
  <si>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</si>
  <si>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</si>
  <si>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</si>
  <si>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</si>
  <si>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</si>
  <si>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</si>
  <si>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</si>
  <si>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</si>
  <si>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</si>
  <si>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</si>
  <si>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</si>
  <si>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</si>
  <si>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</si>
  <si>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</si>
  <si>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</si>
  <si>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</si>
  <si>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</si>
  <si>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</si>
  <si>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</si>
  <si>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</si>
  <si>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</si>
  <si>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</si>
  <si>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</si>
  <si>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</si>
  <si>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</si>
  <si>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</si>
  <si>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</si>
  <si>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</si>
  <si>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</si>
  <si>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</si>
  <si>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</si>
  <si>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</si>
  <si>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</si>
  <si>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</si>
  <si>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</si>
  <si>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</si>
  <si>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</si>
  <si>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</si>
  <si>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</si>
  <si>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</si>
  <si>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</si>
  <si>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</si>
  <si>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</si>
  <si>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</si>
  <si>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</si>
  <si>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</si>
  <si>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</si>
  <si>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</si>
  <si>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</si>
  <si>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t>VIGENCIA: 2024-07-31</t>
  </si>
  <si>
    <t>CÓDIGO: ABSr125</t>
  </si>
  <si>
    <t>UNIDAD</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</si>
  <si>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</si>
  <si>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 de transporte terrestre para los participantes en el desarrollo del campamento de la transmodernidad desde cac pluriverso transmoderno extensión Facatativá. Para cien (100) personas.
Recorrido: Extensión Facatativá universidad de Cundinamarca - CENTRO AGROAMBIENTAL EL VERGEL, Vereda Mancilla- Sector puente pino Facatativá, Cundinamarca. Ida y regreso. 
Nota: Tener en cuenta ANEXO TECNICO No.1 CRONOGRAMA</t>
  </si>
  <si>
    <t>Servicio de transporte terrestre para los participantes en el desarrollo del campamento de la transmodernidad desde cac pluriverso transmoderno Seccional Ubate. Para cien (100) personas. 
 Recorrido: Seccional Ubate universidad de Cundinamarca - CENTRO AGROAMBIENTAL EL TIBAR, Vereda Palogordo sector novilleros, kilómetro 4 vía Ubate Lenguazaque Cundinamarca. Ida y regreso.
Nota: Tener en cuenta ANEXO TECNICO No.1 CRONOGRAMA</t>
  </si>
  <si>
    <t>Servicio de transporte terrestre para los participantes en el desarrollo del campamento de la transmodernidad desde cac pluriverso transmoderno Sede Fusagasugá. Para cien (100) personas. 
Recorrido: Sede Fusagasuga universidad de Cundinamarca - - centro agroambiental la esperanza – Fusagasugá. Ida y regreso.
 Nota: Tener en cuenta ANEXO TECNICO No.1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</si>
</sst>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188440</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6.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x14ac:dyDescent="0.25">
      <c r="A2" s="63"/>
      <c r="B2" s="64" t="s">
        <v>0</v>
      </c>
      <c r="C2" s="64"/>
      <c r="D2" s="64"/>
      <c r="E2" s="64"/>
      <c r="F2" s="64"/>
      <c r="G2" s="64"/>
      <c r="H2" s="64"/>
      <c r="I2" s="64"/>
      <c r="J2" s="64"/>
      <c r="K2" s="64"/>
      <c r="L2" s="64"/>
      <c r="M2" s="64"/>
      <c r="N2" s="65" t="s">
        <v>79</v>
      </c>
      <c r="O2" s="65"/>
    </row>
    <row r="3" spans="1:15" x14ac:dyDescent="0.25">
      <c r="A3" s="63"/>
      <c r="B3" s="64" t="s">
        <v>2</v>
      </c>
      <c r="C3" s="64"/>
      <c r="D3" s="64"/>
      <c r="E3" s="64"/>
      <c r="F3" s="64"/>
      <c r="G3" s="64"/>
      <c r="H3" s="64"/>
      <c r="I3" s="64"/>
      <c r="J3" s="64"/>
      <c r="K3" s="64"/>
      <c r="L3" s="64"/>
      <c r="M3" s="64"/>
      <c r="N3" s="65" t="s">
        <v>77</v>
      </c>
      <c r="O3" s="65"/>
    </row>
    <row r="4" spans="1:15" x14ac:dyDescent="0.25">
      <c r="A4" s="63"/>
      <c r="B4" s="64" t="s">
        <v>3</v>
      </c>
      <c r="C4" s="64"/>
      <c r="D4" s="64"/>
      <c r="E4" s="64"/>
      <c r="F4" s="64"/>
      <c r="G4" s="64"/>
      <c r="H4" s="64"/>
      <c r="I4" s="64"/>
      <c r="J4" s="64"/>
      <c r="K4" s="64"/>
      <c r="L4" s="64"/>
      <c r="M4" s="64"/>
      <c r="N4" s="65" t="s">
        <v>78</v>
      </c>
      <c r="O4" s="65"/>
    </row>
    <row r="5" spans="1:15" x14ac:dyDescent="0.25">
      <c r="A5" s="63"/>
      <c r="B5" s="64"/>
      <c r="C5" s="64"/>
      <c r="D5" s="64"/>
      <c r="E5" s="64"/>
      <c r="F5" s="64"/>
      <c r="G5" s="64"/>
      <c r="H5" s="64"/>
      <c r="I5" s="64"/>
      <c r="J5" s="64"/>
      <c r="K5" s="64"/>
      <c r="L5" s="64"/>
      <c r="M5" s="64"/>
      <c r="N5" s="65" t="s">
        <v>4</v>
      </c>
      <c r="O5" s="65"/>
    </row>
    <row r="7" spans="1:15" x14ac:dyDescent="0.25">
      <c r="A7" s="5" t="s">
        <v>5</v>
      </c>
    </row>
    <row r="8" spans="1:15" x14ac:dyDescent="0.25">
      <c r="A8" s="6"/>
    </row>
    <row r="9" spans="1:15" x14ac:dyDescent="0.25">
      <c r="A9" s="85" t="s">
        <v>6</v>
      </c>
      <c r="B9" s="86"/>
      <c r="D9" s="70" t="s">
        <v>7</v>
      </c>
      <c r="E9" s="71"/>
      <c r="F9" s="72"/>
      <c r="G9" s="73"/>
      <c r="H9" s="73"/>
      <c r="I9" s="74"/>
      <c r="K9" s="70" t="s">
        <v>8</v>
      </c>
      <c r="L9" s="71"/>
      <c r="M9" s="68"/>
      <c r="N9" s="69"/>
    </row>
    <row r="10" spans="1:15" x14ac:dyDescent="0.25">
      <c r="A10" s="87"/>
      <c r="B10" s="88"/>
      <c r="C10" s="7"/>
      <c r="E10" s="8"/>
      <c r="F10" s="8"/>
      <c r="M10" s="8"/>
      <c r="N10" s="2"/>
    </row>
    <row r="11" spans="1:15" x14ac:dyDescent="0.25">
      <c r="A11" s="89"/>
      <c r="B11" s="90"/>
      <c r="D11" s="70" t="s">
        <v>9</v>
      </c>
      <c r="E11" s="71"/>
      <c r="F11" s="72"/>
      <c r="G11" s="73"/>
      <c r="H11" s="73"/>
      <c r="I11" s="74"/>
      <c r="K11" s="70" t="s">
        <v>10</v>
      </c>
      <c r="L11" s="71"/>
      <c r="M11" s="66"/>
      <c r="N11" s="67"/>
      <c r="O11" s="18"/>
    </row>
    <row r="12" spans="1:15" ht="15.75" thickBot="1" x14ac:dyDescent="0.3">
      <c r="A12" s="17"/>
      <c r="B12" s="19"/>
      <c r="C12" s="15"/>
      <c r="D12" s="17"/>
      <c r="E12" s="19"/>
      <c r="F12" s="19"/>
      <c r="G12" s="19"/>
      <c r="H12" s="17"/>
      <c r="I12" s="20"/>
      <c r="J12" s="16"/>
      <c r="K12" s="16"/>
      <c r="L12" s="16"/>
      <c r="N12" s="21"/>
      <c r="O12" s="21"/>
    </row>
    <row r="13" spans="1:15" s="9" customFormat="1" ht="5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42.5" x14ac:dyDescent="0.2">
      <c r="A14" s="26">
        <v>1</v>
      </c>
      <c r="B14" s="58" t="s">
        <v>82</v>
      </c>
      <c r="C14" s="12"/>
      <c r="D14" s="57">
        <v>1</v>
      </c>
      <c r="E14" s="57" t="s">
        <v>80</v>
      </c>
      <c r="F14" s="13"/>
      <c r="G14" s="11"/>
      <c r="H14" s="1">
        <f>+ROUND(F14*G14,0)</f>
        <v>0</v>
      </c>
      <c r="I14" s="11"/>
      <c r="J14" s="1">
        <f t="shared" ref="J14" si="0">ROUND(F14*I14,0)</f>
        <v>0</v>
      </c>
      <c r="K14" s="1">
        <f t="shared" ref="K14" si="1">ROUND(F14+H14+J14,0)</f>
        <v>0</v>
      </c>
      <c r="L14" s="1">
        <f>ROUND(F14*D14,0)</f>
        <v>0</v>
      </c>
      <c r="M14" s="1">
        <f>ROUND(L14*G14,0)</f>
        <v>0</v>
      </c>
      <c r="N14" s="1">
        <f>ROUND(L14*I14,0)</f>
        <v>0</v>
      </c>
      <c r="O14" s="27">
        <f t="shared" ref="O14" si="2">ROUND(L14+N14+M14,0)</f>
        <v>0</v>
      </c>
    </row>
    <row r="15" spans="1:15" s="9" customFormat="1" ht="142.5" x14ac:dyDescent="0.2">
      <c r="A15" s="26">
        <v>2</v>
      </c>
      <c r="B15" s="58" t="s">
        <v>83</v>
      </c>
      <c r="C15" s="12"/>
      <c r="D15" s="57">
        <v>1</v>
      </c>
      <c r="E15" s="57" t="s">
        <v>80</v>
      </c>
      <c r="F15" s="13"/>
      <c r="G15" s="11"/>
      <c r="H15" s="1">
        <f t="shared" ref="H15" si="3">+ROUND(F15*G15,0)</f>
        <v>0</v>
      </c>
      <c r="I15" s="11"/>
      <c r="J15" s="1">
        <f t="shared" ref="J15" si="4">ROUND(F15*I15,0)</f>
        <v>0</v>
      </c>
      <c r="K15" s="1">
        <f t="shared" ref="K15" si="5">ROUND(F15+H15+J15,0)</f>
        <v>0</v>
      </c>
      <c r="L15" s="1">
        <f t="shared" ref="L15" si="6">ROUND(F15*D15,0)</f>
        <v>0</v>
      </c>
      <c r="M15" s="1">
        <f t="shared" ref="M15" si="7">ROUND(L15*G15,0)</f>
        <v>0</v>
      </c>
      <c r="N15" s="1">
        <f t="shared" ref="N15" si="8">ROUND(L15*I15,0)</f>
        <v>0</v>
      </c>
      <c r="O15" s="27">
        <f t="shared" ref="O15" si="9">ROUND(L15+N15+M15,0)</f>
        <v>0</v>
      </c>
    </row>
    <row r="16" spans="1:15" s="9" customFormat="1" ht="129" thickBot="1" x14ac:dyDescent="0.25">
      <c r="A16" s="26">
        <v>3</v>
      </c>
      <c r="B16" s="58" t="s">
        <v>84</v>
      </c>
      <c r="C16" s="12"/>
      <c r="D16" s="57">
        <v>1</v>
      </c>
      <c r="E16" s="57" t="s">
        <v>80</v>
      </c>
      <c r="F16" s="13"/>
      <c r="G16" s="11"/>
      <c r="H16" s="1">
        <f t="shared" ref="H16" si="10">+ROUND(F16*G16,0)</f>
        <v>0</v>
      </c>
      <c r="I16" s="11"/>
      <c r="J16" s="1">
        <f t="shared" ref="J16" si="11">ROUND(F16*I16,0)</f>
        <v>0</v>
      </c>
      <c r="K16" s="1">
        <f t="shared" ref="K16" si="12">ROUND(F16+H16+J16,0)</f>
        <v>0</v>
      </c>
      <c r="L16" s="1">
        <f t="shared" ref="L16" si="13">ROUND(F16*D16,0)</f>
        <v>0</v>
      </c>
      <c r="M16" s="1">
        <f t="shared" ref="M16" si="14">ROUND(L16*G16,0)</f>
        <v>0</v>
      </c>
      <c r="N16" s="1">
        <f t="shared" ref="N16" si="15">ROUND(L16*I16,0)</f>
        <v>0</v>
      </c>
      <c r="O16" s="27">
        <f t="shared" ref="O16" si="16">ROUND(L16+N16+M16,0)</f>
        <v>0</v>
      </c>
    </row>
    <row r="17" spans="1:15" s="9" customFormat="1" ht="26.25" customHeight="1" thickBot="1" x14ac:dyDescent="0.3">
      <c r="A17" s="91" t="s">
        <v>26</v>
      </c>
      <c r="B17" s="92"/>
      <c r="C17" s="92"/>
      <c r="D17" s="92"/>
      <c r="E17" s="92"/>
      <c r="F17" s="92"/>
      <c r="G17" s="92"/>
      <c r="H17" s="92"/>
      <c r="I17" s="92"/>
      <c r="J17" s="92"/>
      <c r="K17" s="92"/>
      <c r="L17" s="103" t="s">
        <v>27</v>
      </c>
      <c r="M17" s="104"/>
      <c r="N17" s="104"/>
      <c r="O17" s="35">
        <f>SUMIF(G:G,0%,L:L)+SUMIF(G:G,"",L:L)</f>
        <v>0</v>
      </c>
    </row>
    <row r="18" spans="1:15" s="9" customFormat="1" ht="28.5" customHeight="1" x14ac:dyDescent="0.25">
      <c r="A18" s="75" t="s">
        <v>81</v>
      </c>
      <c r="B18" s="76"/>
      <c r="C18" s="76"/>
      <c r="D18" s="76"/>
      <c r="E18" s="76"/>
      <c r="F18" s="76"/>
      <c r="G18" s="76"/>
      <c r="H18" s="76"/>
      <c r="I18" s="76"/>
      <c r="J18" s="76"/>
      <c r="K18" s="77"/>
      <c r="L18" s="97" t="s">
        <v>28</v>
      </c>
      <c r="M18" s="98"/>
      <c r="N18" s="98"/>
      <c r="O18" s="36">
        <f>SUMIF(G:G,5%,L:L)</f>
        <v>0</v>
      </c>
    </row>
    <row r="19" spans="1:15" s="9" customFormat="1" ht="39" customHeight="1" x14ac:dyDescent="0.25">
      <c r="A19" s="78"/>
      <c r="B19" s="79"/>
      <c r="C19" s="79"/>
      <c r="D19" s="79"/>
      <c r="E19" s="79"/>
      <c r="F19" s="79"/>
      <c r="G19" s="79"/>
      <c r="H19" s="79"/>
      <c r="I19" s="79"/>
      <c r="J19" s="79"/>
      <c r="K19" s="80"/>
      <c r="L19" s="97" t="s">
        <v>29</v>
      </c>
      <c r="M19" s="98"/>
      <c r="N19" s="98"/>
      <c r="O19" s="36">
        <f>SUMIF(G:G,19%,L:L)</f>
        <v>0</v>
      </c>
    </row>
    <row r="20" spans="1:15" s="9" customFormat="1" ht="28.5" customHeight="1" x14ac:dyDescent="0.25">
      <c r="A20" s="78"/>
      <c r="B20" s="79"/>
      <c r="C20" s="79"/>
      <c r="D20" s="79"/>
      <c r="E20" s="79"/>
      <c r="F20" s="79"/>
      <c r="G20" s="79"/>
      <c r="H20" s="79"/>
      <c r="I20" s="79"/>
      <c r="J20" s="79"/>
      <c r="K20" s="80"/>
      <c r="L20" s="99" t="s">
        <v>22</v>
      </c>
      <c r="M20" s="100"/>
      <c r="N20" s="100"/>
      <c r="O20" s="37">
        <f>SUM(O17:O19)</f>
        <v>0</v>
      </c>
    </row>
    <row r="21" spans="1:15" s="9" customFormat="1" ht="42.75" customHeight="1" x14ac:dyDescent="0.25">
      <c r="A21" s="78"/>
      <c r="B21" s="79"/>
      <c r="C21" s="79"/>
      <c r="D21" s="79"/>
      <c r="E21" s="79"/>
      <c r="F21" s="79"/>
      <c r="G21" s="79"/>
      <c r="H21" s="79"/>
      <c r="I21" s="79"/>
      <c r="J21" s="79"/>
      <c r="K21" s="80"/>
      <c r="L21" s="101" t="s">
        <v>30</v>
      </c>
      <c r="M21" s="102"/>
      <c r="N21" s="102"/>
      <c r="O21" s="38">
        <f>SUMIF(G:G,5%,M:M)</f>
        <v>0</v>
      </c>
    </row>
    <row r="22" spans="1:15" s="9" customFormat="1" ht="19.5" customHeight="1" x14ac:dyDescent="0.25">
      <c r="A22" s="78"/>
      <c r="B22" s="79"/>
      <c r="C22" s="79"/>
      <c r="D22" s="79"/>
      <c r="E22" s="79"/>
      <c r="F22" s="79"/>
      <c r="G22" s="79"/>
      <c r="H22" s="79"/>
      <c r="I22" s="79"/>
      <c r="J22" s="79"/>
      <c r="K22" s="80"/>
      <c r="L22" s="101" t="s">
        <v>31</v>
      </c>
      <c r="M22" s="102"/>
      <c r="N22" s="102"/>
      <c r="O22" s="38">
        <f>SUMIF(G:G,19%,M:M)</f>
        <v>0</v>
      </c>
    </row>
    <row r="23" spans="1:15" s="9" customFormat="1" ht="44.25" customHeight="1" x14ac:dyDescent="0.25">
      <c r="A23" s="78"/>
      <c r="B23" s="79"/>
      <c r="C23" s="79"/>
      <c r="D23" s="79"/>
      <c r="E23" s="79"/>
      <c r="F23" s="79"/>
      <c r="G23" s="79"/>
      <c r="H23" s="79"/>
      <c r="I23" s="79"/>
      <c r="J23" s="79"/>
      <c r="K23" s="80"/>
      <c r="L23" s="99" t="s">
        <v>32</v>
      </c>
      <c r="M23" s="100"/>
      <c r="N23" s="100"/>
      <c r="O23" s="37">
        <f>SUM(O21:O22)</f>
        <v>0</v>
      </c>
    </row>
    <row r="24" spans="1:15" s="9" customFormat="1" ht="31.5" customHeight="1" x14ac:dyDescent="0.25">
      <c r="A24" s="78"/>
      <c r="B24" s="79"/>
      <c r="C24" s="79"/>
      <c r="D24" s="79"/>
      <c r="E24" s="79"/>
      <c r="F24" s="79"/>
      <c r="G24" s="79"/>
      <c r="H24" s="79"/>
      <c r="I24" s="79"/>
      <c r="J24" s="79"/>
      <c r="K24" s="80"/>
      <c r="L24" s="97" t="s">
        <v>33</v>
      </c>
      <c r="M24" s="98"/>
      <c r="N24" s="98"/>
      <c r="O24" s="36">
        <f>SUMIF(I:I,8%,N:N)</f>
        <v>0</v>
      </c>
    </row>
    <row r="25" spans="1:15" s="9" customFormat="1" ht="30.75" customHeight="1" x14ac:dyDescent="0.25">
      <c r="A25" s="78"/>
      <c r="B25" s="79"/>
      <c r="C25" s="79"/>
      <c r="D25" s="79"/>
      <c r="E25" s="79"/>
      <c r="F25" s="79"/>
      <c r="G25" s="79"/>
      <c r="H25" s="79"/>
      <c r="I25" s="79"/>
      <c r="J25" s="79"/>
      <c r="K25" s="80"/>
      <c r="L25" s="95" t="s">
        <v>34</v>
      </c>
      <c r="M25" s="96"/>
      <c r="N25" s="96"/>
      <c r="O25" s="37">
        <f>SUM(O24)</f>
        <v>0</v>
      </c>
    </row>
    <row r="26" spans="1:15" s="9" customFormat="1" ht="27.75" customHeight="1" thickBot="1" x14ac:dyDescent="0.3">
      <c r="A26" s="81"/>
      <c r="B26" s="82"/>
      <c r="C26" s="82"/>
      <c r="D26" s="82"/>
      <c r="E26" s="82"/>
      <c r="F26" s="82"/>
      <c r="G26" s="82"/>
      <c r="H26" s="82"/>
      <c r="I26" s="82"/>
      <c r="J26" s="82"/>
      <c r="K26" s="83"/>
      <c r="L26" s="93" t="s">
        <v>35</v>
      </c>
      <c r="M26" s="94"/>
      <c r="N26" s="94"/>
      <c r="O26" s="39">
        <f>+O20+O23+O25</f>
        <v>0</v>
      </c>
    </row>
    <row r="28" spans="1:15" ht="15.75" thickBot="1" x14ac:dyDescent="0.3">
      <c r="B28" s="84"/>
      <c r="C28" s="84"/>
    </row>
    <row r="29" spans="1:15" x14ac:dyDescent="0.25">
      <c r="B29" s="62" t="s">
        <v>36</v>
      </c>
      <c r="C29" s="62"/>
    </row>
    <row r="30" spans="1:15" x14ac:dyDescent="0.25">
      <c r="M30" s="41"/>
      <c r="N30" s="42"/>
      <c r="O30" s="43"/>
    </row>
    <row r="31" spans="1:15" x14ac:dyDescent="0.25">
      <c r="M31" s="41"/>
      <c r="N31" s="42"/>
      <c r="O31" s="43"/>
    </row>
    <row r="32" spans="1:15" x14ac:dyDescent="0.25">
      <c r="A32" s="10" t="s">
        <v>37</v>
      </c>
      <c r="M32" s="41"/>
      <c r="N32" s="42"/>
      <c r="O32" s="43"/>
    </row>
    <row r="33" spans="1:17" x14ac:dyDescent="0.25">
      <c r="A33" s="61" t="s">
        <v>38</v>
      </c>
      <c r="B33" s="61"/>
      <c r="C33" s="61"/>
      <c r="D33" s="61"/>
      <c r="E33" s="61"/>
      <c r="F33" s="61"/>
      <c r="G33" s="61"/>
      <c r="H33" s="61"/>
      <c r="I33" s="61"/>
      <c r="J33" s="61"/>
      <c r="K33" s="61"/>
      <c r="L33" s="61"/>
      <c r="M33" s="61"/>
      <c r="N33" s="61"/>
      <c r="O33" s="61"/>
      <c r="P33" s="2"/>
      <c r="Q33" s="2"/>
    </row>
    <row r="34" spans="1:17" x14ac:dyDescent="0.25">
      <c r="A34" s="60" t="s">
        <v>39</v>
      </c>
      <c r="B34" s="60"/>
      <c r="C34" s="60"/>
      <c r="D34" s="60"/>
      <c r="E34" s="60"/>
      <c r="F34" s="60"/>
      <c r="G34" s="60"/>
      <c r="H34" s="60"/>
      <c r="I34" s="60"/>
      <c r="J34" s="60"/>
      <c r="K34" s="60"/>
      <c r="L34" s="60"/>
      <c r="M34" s="60"/>
      <c r="N34" s="60"/>
      <c r="O34" s="60"/>
      <c r="P34" s="40"/>
      <c r="Q34" s="40"/>
    </row>
    <row r="35" spans="1:17" x14ac:dyDescent="0.25">
      <c r="A35" s="59" t="s">
        <v>40</v>
      </c>
      <c r="B35" s="59"/>
      <c r="C35" s="59"/>
      <c r="D35" s="59"/>
      <c r="E35" s="59"/>
      <c r="F35" s="59"/>
      <c r="G35" s="59"/>
      <c r="H35" s="59"/>
      <c r="I35" s="59"/>
      <c r="J35" s="59"/>
      <c r="K35" s="59"/>
      <c r="L35" s="59"/>
      <c r="M35" s="59"/>
      <c r="N35" s="59"/>
      <c r="O35" s="59"/>
      <c r="P35" s="5"/>
      <c r="Q35" s="5"/>
    </row>
    <row r="36" spans="1:17" x14ac:dyDescent="0.25">
      <c r="A36" s="59" t="s">
        <v>41</v>
      </c>
      <c r="B36" s="59"/>
      <c r="C36" s="59"/>
      <c r="D36" s="59"/>
      <c r="E36" s="59"/>
      <c r="F36" s="59"/>
      <c r="G36" s="59"/>
      <c r="H36" s="59"/>
      <c r="I36" s="59"/>
      <c r="J36" s="59"/>
      <c r="K36" s="59"/>
      <c r="L36" s="59"/>
      <c r="M36" s="59"/>
      <c r="N36" s="59"/>
      <c r="O36" s="59"/>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T8v/ykf9oZ93bq48rTRsMWGshefHSZU6qwaiomiYIBk8P9t0VN34Q+Llhdc/IoA1AStpw1RqM2spKbOMHvHtzA==" saltValue="l44P4pj4pglpXoYNP9eYFA=="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78</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2025-04-25T23:24:33Z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