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5/PROCESOS VIGENTES/F-CD-153/DOCUMENTOS PUBLICACION/"/>
    </mc:Choice>
  </mc:AlternateContent>
  <xr:revisionPtr revIDLastSave="88" documentId="13_ncr:1_{F325527D-AE3E-4150-8C66-BA9D114568FD}" xr6:coauthVersionLast="47" xr6:coauthVersionMax="47" xr10:uidLastSave="{3A4A2ED9-AD0E-41F3-B16A-73B9C8B147DE}"/>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<sst xmlns="http://schemas.openxmlformats.org/spreadsheetml/2006/main" count="98" uniqueCount="83">
  <si>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</si>
  <si>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</si>
  <si>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</si>
  <si>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</si>
  <si>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</si>
  <si>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</si>
  <si>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</si>
  <si>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</si>
  <si>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</si>
  <si>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</si>
  <si>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</si>
  <si>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</si>
  <si>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</si>
  <si>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</si>
  <si>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</si>
  <si>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</si>
  <si>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</si>
  <si>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</si>
  <si>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</si>
  <si>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</si>
  <si>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</si>
  <si>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</si>
  <si>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</si>
  <si>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</si>
  <si>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</si>
  <si>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</si>
  <si>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</si>
  <si>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</si>
  <si>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</si>
  <si>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</si>
  <si>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</si>
  <si>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</si>
  <si>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</si>
  <si>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</si>
  <si>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</si>
  <si>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</si>
  <si>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</si>
  <si>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</si>
  <si>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</si>
  <si>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</si>
  <si>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</si>
  <si>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</si>
  <si>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</si>
  <si>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</si>
  <si>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</si>
  <si>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</si>
  <si>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</si>
  <si>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</si>
  <si>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</si>
  <si>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</si>
  <si>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</si>
  <si>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</si>
  <si>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</si>
  <si>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</si>
  <si>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</si>
  <si>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</si>
  <si>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</si>
  <si>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</si>
  <si>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</si>
  <si>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</si>
  <si>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</si>
  <si>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</si>
  <si>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</si>
  <si>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</si>
  <si>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</si>
  <si>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</si>
  <si>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</si>
  <si>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</si>
  <si>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</si>
  <si>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</si>
  <si>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</si>
  <si>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</si>
  <si>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</si>
  <si>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</si>
  <si>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</si>
  <si>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</si>
  <si>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</si>
  <si>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</si>
  <si>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</si>
  <si>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</si>
  <si>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</si>
  <si>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alquiler de Sonido 4 cabinas activas Dimensiones: 33 cm de frente x 54 cm de alto x 30 cm de profundidad de 3.500 W RMS de potencia con bajo de 2 vías (tweeter y woofer) y tiene crossover que separa las frecuencias bajas y agudas que el sonido tanto interno y externos cuenten con la misma calidad (cada una debe tener trípode que las sostenga) y 2 retornos de 2500 W RMS, con consola para mínimo 15 canales, sistema de micrófono shure inalámbrico (4) y opcional con cable; 4 trípodes para micrófonos, ordenador o portátil -Instalación de los equipos, con una duración de 8 horas de 9:00 am a 5:00 pm, por cada uno de los eventos Este sonido será puesto en sede, seccionales y extensiones de la Universidad de Cundinamarca que indique la supervisión de acuerdo al cronograma establecido por la oficina de graduados.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</si>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</sst>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6"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76" customHeight="1" thickBot="1" x14ac:dyDescent="0.3">
      <c r="A14" s="27">
        <v>1</v>
      </c>
      <c r="B14" s="29" t="s">
        <v>81</v>
      </c>
      <c r="C14" s="13"/>
      <c r="D14" s="10">
        <v>6</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7">
        <f>SUMIF(G:G,0%,L:L)+SUMIF(G:G,"",L:L)</f>
        <v>0</v>
      </c>
    </row>
    <row r="16" spans="1:15" s="9" customFormat="1" ht="39" customHeight="1" x14ac:dyDescent="0.25">
      <c r="A16" s="72" t="s">
        <v>78</v>
      </c>
      <c r="B16" s="73"/>
      <c r="C16" s="73"/>
      <c r="D16" s="73"/>
      <c r="E16" s="73"/>
      <c r="F16" s="73"/>
      <c r="G16" s="73"/>
      <c r="H16" s="73"/>
      <c r="I16" s="73"/>
      <c r="J16" s="73"/>
      <c r="K16" s="74"/>
      <c r="L16" s="64" t="s">
        <v>28</v>
      </c>
      <c r="M16" s="65"/>
      <c r="N16" s="65"/>
      <c r="O16" s="38">
        <f>SUMIF(G:G,5%,L:L)</f>
        <v>0</v>
      </c>
    </row>
    <row r="17" spans="1:17" s="9" customFormat="1" ht="30" customHeight="1" x14ac:dyDescent="0.25">
      <c r="A17" s="75"/>
      <c r="B17" s="76"/>
      <c r="C17" s="76"/>
      <c r="D17" s="76"/>
      <c r="E17" s="76"/>
      <c r="F17" s="76"/>
      <c r="G17" s="76"/>
      <c r="H17" s="76"/>
      <c r="I17" s="76"/>
      <c r="J17" s="76"/>
      <c r="K17" s="77"/>
      <c r="L17" s="64" t="s">
        <v>29</v>
      </c>
      <c r="M17" s="65"/>
      <c r="N17" s="65"/>
      <c r="O17" s="38">
        <f>SUMIF(G:G,19%,L:L)</f>
        <v>0</v>
      </c>
    </row>
    <row r="18" spans="1:17" s="9" customFormat="1" ht="30" customHeight="1" x14ac:dyDescent="0.25">
      <c r="A18" s="75"/>
      <c r="B18" s="76"/>
      <c r="C18" s="76"/>
      <c r="D18" s="76"/>
      <c r="E18" s="76"/>
      <c r="F18" s="76"/>
      <c r="G18" s="76"/>
      <c r="H18" s="76"/>
      <c r="I18" s="76"/>
      <c r="J18" s="76"/>
      <c r="K18" s="77"/>
      <c r="L18" s="62" t="s">
        <v>22</v>
      </c>
      <c r="M18" s="63"/>
      <c r="N18" s="63"/>
      <c r="O18" s="39">
        <f>SUM(O15:O17)</f>
        <v>0</v>
      </c>
    </row>
    <row r="19" spans="1:17" s="9" customFormat="1" ht="30" customHeight="1" x14ac:dyDescent="0.25">
      <c r="A19" s="75"/>
      <c r="B19" s="76"/>
      <c r="C19" s="76"/>
      <c r="D19" s="76"/>
      <c r="E19" s="76"/>
      <c r="F19" s="76"/>
      <c r="G19" s="76"/>
      <c r="H19" s="76"/>
      <c r="I19" s="76"/>
      <c r="J19" s="76"/>
      <c r="K19" s="77"/>
      <c r="L19" s="60" t="s">
        <v>30</v>
      </c>
      <c r="M19" s="61"/>
      <c r="N19" s="61"/>
      <c r="O19" s="40">
        <f>SUMIF(G:G,5%,M:M)</f>
        <v>0</v>
      </c>
    </row>
    <row r="20" spans="1:17" s="9" customFormat="1" ht="30" customHeight="1" x14ac:dyDescent="0.25">
      <c r="A20" s="75"/>
      <c r="B20" s="76"/>
      <c r="C20" s="76"/>
      <c r="D20" s="76"/>
      <c r="E20" s="76"/>
      <c r="F20" s="76"/>
      <c r="G20" s="76"/>
      <c r="H20" s="76"/>
      <c r="I20" s="76"/>
      <c r="J20" s="76"/>
      <c r="K20" s="77"/>
      <c r="L20" s="60" t="s">
        <v>31</v>
      </c>
      <c r="M20" s="61"/>
      <c r="N20" s="61"/>
      <c r="O20" s="40">
        <f>SUMIF(G:G,19%,M:M)</f>
        <v>0</v>
      </c>
    </row>
    <row r="21" spans="1:17" s="9" customFormat="1" ht="30" customHeight="1" x14ac:dyDescent="0.25">
      <c r="A21" s="75"/>
      <c r="B21" s="76"/>
      <c r="C21" s="76"/>
      <c r="D21" s="76"/>
      <c r="E21" s="76"/>
      <c r="F21" s="76"/>
      <c r="G21" s="76"/>
      <c r="H21" s="76"/>
      <c r="I21" s="76"/>
      <c r="J21" s="76"/>
      <c r="K21" s="77"/>
      <c r="L21" s="62" t="s">
        <v>32</v>
      </c>
      <c r="M21" s="63"/>
      <c r="N21" s="63"/>
      <c r="O21" s="39">
        <f>SUM(O19:O20)</f>
        <v>0</v>
      </c>
    </row>
    <row r="22" spans="1:17" s="9" customFormat="1" ht="30" customHeight="1" x14ac:dyDescent="0.25">
      <c r="A22" s="75"/>
      <c r="B22" s="76"/>
      <c r="C22" s="76"/>
      <c r="D22" s="76"/>
      <c r="E22" s="76"/>
      <c r="F22" s="76"/>
      <c r="G22" s="76"/>
      <c r="H22" s="76"/>
      <c r="I22" s="76"/>
      <c r="J22" s="76"/>
      <c r="K22" s="77"/>
      <c r="L22" s="64" t="s">
        <v>33</v>
      </c>
      <c r="M22" s="65"/>
      <c r="N22" s="65"/>
      <c r="O22" s="38">
        <f>SUMIF(I:I,8%,N:N)</f>
        <v>0</v>
      </c>
    </row>
    <row r="23" spans="1:17" s="9" customFormat="1" ht="37.5" customHeight="1" x14ac:dyDescent="0.25">
      <c r="A23" s="75"/>
      <c r="B23" s="76"/>
      <c r="C23" s="76"/>
      <c r="D23" s="76"/>
      <c r="E23" s="76"/>
      <c r="F23" s="76"/>
      <c r="G23" s="76"/>
      <c r="H23" s="76"/>
      <c r="I23" s="76"/>
      <c r="J23" s="76"/>
      <c r="K23" s="77"/>
      <c r="L23" s="70" t="s">
        <v>34</v>
      </c>
      <c r="M23" s="71"/>
      <c r="N23" s="71"/>
      <c r="O23" s="39">
        <f>SUM(O22)</f>
        <v>0</v>
      </c>
    </row>
    <row r="24" spans="1:17" s="9" customFormat="1" ht="32.25" customHeight="1" thickBot="1" x14ac:dyDescent="0.3">
      <c r="A24" s="78"/>
      <c r="B24" s="79"/>
      <c r="C24" s="79"/>
      <c r="D24" s="79"/>
      <c r="E24" s="79"/>
      <c r="F24" s="79"/>
      <c r="G24" s="79"/>
      <c r="H24" s="79"/>
      <c r="I24" s="79"/>
      <c r="J24" s="79"/>
      <c r="K24" s="80"/>
      <c r="L24" s="68" t="s">
        <v>35</v>
      </c>
      <c r="M24" s="69"/>
      <c r="N24" s="69"/>
      <c r="O24" s="41">
        <f>+O18+O21+O23</f>
        <v>0</v>
      </c>
    </row>
    <row r="26" spans="1:17" ht="50.1" customHeight="1" thickBot="1" x14ac:dyDescent="0.3">
      <c r="B26" s="84"/>
      <c r="C26" s="84"/>
    </row>
    <row r="27" spans="1:17" x14ac:dyDescent="0.25">
      <c r="B27" s="105" t="s">
        <v>36</v>
      </c>
      <c r="C27" s="105"/>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2"/>
      <c r="Q32" s="42"/>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not580zjM4CPRvQqU4u7WKTTJamid4faNeSEni+DRVT52ZXHMsFvSDFEjSgSgWFROGsRPk3u+ScmsGUntw5pqw==" saltValue="l8ZxOPZimWIQITQNmRfIX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2025-02-14T22:34:16Z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