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https://mailunicundiedu-my.sharepoint.com/personal/jfernandalozano_ucundinamarca_edu_co/Documents/CONTRATACIÓN 2025/CONTRATOS VIGENTES/F-CD-148/DOCUMENTOS DE PUBLICACIÓN/"/>
    </mc:Choice>
  </mc:AlternateContent>
  <xr:revisionPtr revIDLastSave="0" documentId="8_{9D7B01BC-0909-4900-A69F-7DD1F4A65138}" xr6:coauthVersionLast="47" xr6:coauthVersionMax="47" xr10:uidLastSave="{00000000-0000-0000-0000-000000000000}"/>
  <bookViews>
    <workbookView xWindow="28680" yWindow="-120" windowWidth="29040" windowHeight="15720" tabRatio="876" xr2:uid="{00000000-000D-0000-FFFF-FFFF00000000}"/>
  </bookViews>
  <sheets>
    <sheet name="Bienes y Servicios" sheetId="7" r:id="rId1"/>
    <sheet name="Cálculos" sheetId="2" state="hidden" r:id="rId2"/>
    <sheet name="CONTROL CAMBIOS" sheetId="8" state="hidden" r:id="rId3"/>
  </sheets>
  <definedNames>
    <definedName name="_xlnm.Print_Area" localSheetId="0">'Bienes y Servicios'!$A$1:$O$41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6" i="7" l="1"/>
  <c r="O25" i="7"/>
  <c r="H16" i="7" l="1"/>
  <c r="J16" i="7"/>
  <c r="L16" i="7"/>
  <c r="M16" i="7" s="1"/>
  <c r="H17" i="7"/>
  <c r="J17" i="7"/>
  <c r="L17" i="7"/>
  <c r="M17" i="7" s="1"/>
  <c r="H18" i="7"/>
  <c r="J18" i="7"/>
  <c r="L18" i="7"/>
  <c r="M18" i="7" s="1"/>
  <c r="H19" i="7"/>
  <c r="J19" i="7"/>
  <c r="L19" i="7"/>
  <c r="M19" i="7" s="1"/>
  <c r="H20" i="7"/>
  <c r="J20" i="7"/>
  <c r="L20" i="7"/>
  <c r="M20" i="7" s="1"/>
  <c r="H15" i="7"/>
  <c r="J15" i="7"/>
  <c r="L15" i="7"/>
  <c r="M15" i="7" s="1"/>
  <c r="O23" i="7"/>
  <c r="O22" i="7"/>
  <c r="L14" i="7"/>
  <c r="M14" i="7" s="1"/>
  <c r="J14" i="7"/>
  <c r="H14" i="7"/>
  <c r="K19" i="7" l="1"/>
  <c r="N18" i="7"/>
  <c r="O18" i="7" s="1"/>
  <c r="N17" i="7"/>
  <c r="O17" i="7" s="1"/>
  <c r="K20" i="7"/>
  <c r="K18" i="7"/>
  <c r="K17" i="7"/>
  <c r="K15" i="7"/>
  <c r="K16" i="7"/>
  <c r="N20" i="7"/>
  <c r="O20" i="7" s="1"/>
  <c r="N16" i="7"/>
  <c r="O16" i="7" s="1"/>
  <c r="N19" i="7"/>
  <c r="O19" i="7" s="1"/>
  <c r="N15" i="7"/>
  <c r="O15" i="7" s="1"/>
  <c r="O21" i="7"/>
  <c r="O24" i="7" s="1"/>
  <c r="K14" i="7"/>
  <c r="O27" i="7"/>
  <c r="O28" i="7"/>
  <c r="O29" i="7" s="1"/>
  <c r="N14" i="7"/>
  <c r="O14" i="7" s="1"/>
  <c r="O30" i="7" l="1"/>
</calcChain>
</file>

<file path=xl/sharedStrings.xml><?xml version="1.0" encoding="utf-8"?>
<sst xmlns="http://schemas.openxmlformats.org/spreadsheetml/2006/main" count="110" uniqueCount="89">
  <si>
    <t>MACROPROCESO DE APOYO</t>
  </si>
  <si>
    <t>CÓDIGO: ABSF125</t>
  </si>
  <si>
    <t xml:space="preserve">PROCESO GESTIÓN BIENES Y SERVICIOS </t>
  </si>
  <si>
    <t>COTIZACIÓN PARA PROCESOS DE BIENES, SERVICIOS U OBRAS</t>
  </si>
  <si>
    <t>PÁGINA 1 DE 6</t>
  </si>
  <si>
    <t>32.1</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</si>
  <si>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</si>
  <si>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</si>
  <si>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</si>
  <si>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</si>
  <si>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</si>
  <si>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</si>
  <si>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</si>
  <si>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</si>
  <si>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</si>
  <si>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</si>
  <si>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VALOR UNITARIO</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</si>
  <si>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</si>
  <si>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</si>
  <si>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</si>
  <si>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</si>
  <si>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</si>
  <si>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</si>
  <si>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</si>
  <si>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</si>
  <si>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</si>
  <si>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ASPECTOS OBLIGATORIOS A TENER EN CUENTA</t>
  </si>
  <si>
    <t>VALOR NO GRAVADO IVA (TARIFA 0%)</t>
  </si>
  <si>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</si>
  <si>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</si>
  <si>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</si>
  <si>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</si>
  <si>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</si>
  <si>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</si>
  <si>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</si>
  <si>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</si>
  <si>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</si>
  <si>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</si>
  <si>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</si>
  <si>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</si>
  <si>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</si>
  <si>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</si>
  <si>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</si>
  <si>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</si>
  <si>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</si>
  <si>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</si>
  <si>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</si>
  <si>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</si>
  <si>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</si>
  <si>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</si>
  <si>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</si>
  <si>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</si>
  <si>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</si>
  <si>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</si>
  <si>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</si>
  <si>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</si>
  <si>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</si>
  <si>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</si>
  <si>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</si>
  <si>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</si>
  <si>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</si>
  <si>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</si>
  <si>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</si>
  <si>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</si>
  <si>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</si>
  <si>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</si>
  <si>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</si>
  <si>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</si>
  <si>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</si>
  <si>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</si>
  <si>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</si>
  <si>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</si>
  <si>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</si>
  <si>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</si>
  <si>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</si>
  <si>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</si>
  <si>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</si>
  <si>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</si>
  <si>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</si>
  <si>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</si>
  <si>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</si>
  <si>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Servicio de conferencia para el Desarrollo de la experiencia: Primer congreso Internacional en la prevención de violencia. (PRIMERA PARTE) Conferencia 1:  Perfil profesional: Profesional con título en Ciencias Sociales (Sociología, Antropología, Relaciones Internacionales, etc.), Derecho o Estudios de Género, con una sólida formación en temas de género, desigualdad y derechos humanos. Experiencia en investigación cualitativa y cuantitativa, así como en análisis comparativo de políticas públicas. Contenido temático específico:  - Violencia de género y discriminación en contextos globales: Análisis comparativo de políticas públicas y prácticas culturales. (45) min - Derechos humanos en la era globalizada: Retos para garantizar entornos seguros en países en vías de desarrollo y desarrollados. (45) min Conferencia 2 Perfil profesional: Profesional con maestria o doctorado en Ciencias Sociales, educación, temas de violencia sexual y/o basadas en género, amplia experiencia en investigación y proyectos educativos en contextos complejos. Experiencia en alianzas entre instituciones, comunidades y gobiernos. Conocimientos en políticas públicas, desarrollo comunitario y resolución de conflictos. Liderazgo de equipos multidisciplinarios y promoción de la transformación social a través de la educación. Contenido temático específico: - Hacia una cultura global de no discriminación: Movimientos transnacionales por la equidad y la diversidad. (45) min - El impacto de la inteligencia artificial en la prevención del Bull ying y ciberbullying: Herramientas tecnológicas como aliadas. (45) min     Duración de la experiencia: 180 Minutos           Modalidad: Presencial Cantidad de asistentes: 350 Participantes. UNIDAD REGIONAL: Sede Fusagasugá.</t>
  </si>
  <si>
    <t>Servicio de conferencia para el Desarrollo de la experiencia: Primer congreso Internacional en la prevención de violencia. (SEGUNDA PARTE) Conferencia 1:  Perfil Profesional: Profesional en Educación, Psicología o Ciencias de la Computación, con experiencia en tecnologías educativas. Sólidos conocimientos en ciberseguridad, IA y aprendizaje en línea. Experiencia en prevención de violencia digital. Capacidad para diseñar programas de prevención con tecnología innovadora, adaptándose a contextos diversos. Contenido temático específico:  - Rol de las instituciones educativas en contextos postconflicto: Reconstrucción social y educativa en entornos vulnerables. (45) min - Transformando sociedades a través de la academia: Modelos internacionales de articulación entre universidades, comunidades y gobiernos. (45) min Conferencia 2: Perfil Profesional: Profesional con maestria o doctorado en Estudios de Género/Sociología, experiencia en investigación sobre desigualdades y políticas públicas. Experiencia en análisis de políticas educativas y promoción de equidad. Conocimientos en teorías feministas, interseccionalidad y derechos humanos. Capacidad para analizar políticas, identificar brechas de género y proponer soluciones innovadoras.   Contenido temático específico: - Perspectivas de género y diversidad sexual en políticas educativas globales: Análisis de estándares internacionales y su implementación local. (45) min - Estrategias interculturales para la prevención de la violencia en entornos educativos globales: Adaptación a diversas realidades sociales y culturales. (45) min   Duración de la experiencia: 180 Minutos        Modalidad: Presencial Cantidad de asistentes: 350 Participantes. UNIDAD REGIONAL: Sede Fusagasugá.</t>
  </si>
  <si>
    <t>Servicio de conferencia para el Desarrollo de la experiencia: Segundo Congreso Nacional de prevención de violencias y no discriminación. (PRIMERA PARTE) Conferencia 1:  Perfil profesional: Profesional con título en Psicología, Pedagogía, Sociología, Comunicación Social o áreas afines, y al menos 2 años de experiencia en la implementación de programas de prevención de ciberacoso en instituciones educativas. Contar con especialización en tecnologías de la información o género. Contenido temático específico:  - Prevención del ciberacoso en un entorno digitalizado: Estrategias para proteger a estudiantes en entornos virtuales educativos y sociales (45) min - Tecnología y prevención de violencias: Herramientas digitales y estrategias innovadoras para combatir el ciberacoso y promover entornos virtuales seguros. (45) min Conferencia 2: Perfil profesional: Profesional con título en Educación, Psicología, Sociología, Ciencias Sociales o áreas afines, con experiencia en el diseño e implementación de programas de liderazgo juvenil y promoción de la inclusión en entornos educativos. Con especialización en pedagogía crítica, estudios de género, psicología social o interculturalidad. Contenido temático específico: - El papel de los liderazgos estudiantiles y juveniles en la construcción de entornos inclusivos: Ejemplos de impacto positivo en comunidades educativas. (45) min - Violencias normalizadas en el entorno educativo: Análisis y prevención de prácticas como micromachismos, exclusión social y discriminación implícita. (45) Duración de la experiencia: 180 minutos            Modalidad: Presencial                                                                         Cantidad de asistentes: 250 Participantes. UNIDAD REGIONAL: Sede Fusagasugá.</t>
  </si>
  <si>
    <t>Servicio de conferencia para el Desarrollo de la experiencia: Segundo Congreso Nacional de prevención de violencias y no discriminación. (SEGUNDA PARTE)   Conferencia 1: Perfil profesional: Profesional con título en Educación, Psicología, Trabajo Social o áreas afines, con especialización en género, violencia basada en género y salud mental, o educación. Con experiencia en atención a víctimas de violencia y en intervención en crisis. Con experiencia en el diseño e implementación de programas de prevención y atención a víctimas de violencia en contextos educativos.   Contenido temático específico: - La intersección entre violencia de género y salud mental: Análisis del impacto psicológico en víctimas y estrategias para su atención integral en contextos educativos (45 min). - Violencia simbólica y desigualdad en el aula: Identificación y transformación de prácticas educativas discriminatorias (25 min). -detección temprana de riesgos de violencia a partir de las rutas y protocolos de prevención y atención de violencias. (20 min).   Conferencia 2: Perfil profesional: Profesionales en Educación, Psicología o Sociología, con experiencia en programas de prevención de violencia escolar. Especialización en atención a víctimas, resolución de conflictos, mediación o desarrollo comunitario. Experiencia: Mínima de (1) año con Víctimas de violencia sexual. Contenido temático específico: - Buenas prácticas en el diseño de entornos escolares libres de violencia: Experiencias nacionales de transformación en escuelas y universidades (45 min) - Resiliencia y recuperación de víctimas: Modelos exitosos de atención integral a víctimas de violencia sexual y discriminación (45 min). Duración de la experiencia: 180 minutos  Modalidad: Presencial Cantidad de asistentes: 250 Participantes. UNIDAD REGIONAL: Sede Fusagasugá.</t>
  </si>
  <si>
    <t>Servicio de conferencia para el desarrollo de la experiencia: Afrocolombianidad Cultura y Territorio.   Dos (2) Talleres experienciales: Perfil profesional: Profesional en cualquier área del conocimiento con experiencia certificada en investigación o interculturalidad con certificado de auto reconocimiento como miembro de la comunidad Negra, Afrocolombiana, Raizal y Palenquera expedido por el Ministerio del Interior.   Contenido temático específico:  -Territorio y memoria: Reconocimiento y valoración de los saberes ancestrales afrocolombianos como formas de vida(30Min), Expresiones culturales afrocolombianas: arte, espiritualidad y pertenencia territorial(30Min).   -Autonomía y defensa del territorio: desafíos contemporáneos para los pueblos afrocolombianos(30Min).   Duración de la experiencia:  90 minutos Modalidad: Presencial (el mismo día en diferente lugar) Cantidad de asistentes: 100 Participantes. UNIDAD REGIONAL: Extensión chía y Extensión Soacha</t>
  </si>
  <si>
    <t>Servicio de conferencia para el desarrollo de la experiencia: Interculturalidad y el lenguaje en la construcción de Cultura Afrocolombiana.   Dos (2) Talleres experienciales: Perfil profesional: Profesional en cualquier área del conocimiento con experiencia certificada en investigación o interculturalidad con certificado de autorreconocimiento como miembro de la comunidad Negra, Afrocolombiana, Raizal y Palenquera expedido por el Ministerio del Interior. Contenido temático específico: -La oralidad como fundamento de la cultura afrocolombiana y puente intercultural de saberes(30Min). -Lenguaje, identidad y resistencia: expresiones lingüísticas afrocolombianas en contextos interculturales(30Min). Interculturalidad crítica y educación: el lenguaje como medio para reconocer y valorar la diversidad afrocolombiana(30Min) Duración de la experiencia:  90 minutos Modalidad: Presencial Cantidad de asistentes:  100 Participantes. UNIDAD REGIONAL: Sede Ubaté</t>
  </si>
  <si>
    <t>Servicio de conferencia para el desarrollo de la experiencia: Iniciativas de investigación, tradición y arte desde la Afrocolombianidad.   Dos (2) Talleres experienciales: Perfil profesional: Profesional en cualquier área del conocimiento con experiencia certificada en investigación o interculturalidad con certificado de autorreconocimiento como miembro de la comunidad Negra, Afrocolombiana, Raizal y Palenquera expedido por el Ministerio del Interior.   Contenido temático específico: -Proyectos de investigación liderados por comunidades afrocolombianas, que integren expresiones artísticas y desarrollen estrategias para la preservación y conservación del arte afrocolombiano(30Min).   -Formación de redes académicas y comunitarias para el fortalecimiento de la identidad afrocolombiana a través del arte, la investigación y el diálogo intercultural en espacios educativos(30Min) e Impactos de los contextos interculturales Afrocolombianos en la Educación Superior y media (30Min) Duración de la experiencia:  90 minutos Modalidad: Presencial Cantidad    de    asistentes:    100    Participantes. UNIDAD REGIONAL: Sede Fusagasugá</t>
  </si>
  <si>
    <t>UNIDAD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</si>
</sst>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yyyy\-mm\-dd;@"/>
    <numFmt numFmtId="165" formatCode="_-[$$-240A]\ * #,##0.00_-;\-[$$-240A]\ * #,##0.00_-;_-[$$-240A]\ * &quot;-&quot;??_-;_-@_-"/>
  </numFmts>
  <fonts count="39"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sz val="11"/>
      <color theme="6"/>
      <name val="Calibri"/>
      <family val="2"/>
      <scheme val="minor"/>
    </font>
    <font>
      <sz val="11"/>
      <name val="Arial"/>
      <family val="2"/>
    </font>
    <font>
      <b/>
      <sz val="12"/>
      <name val="Arial"/>
      <family val="2"/>
    </font>
    <font>
      <sz val="12"/>
      <name val="Arial"/>
      <family val="2"/>
    </font>
    <font>
      <i/>
      <sz val="12"/>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9" applyNumberFormat="0" applyFill="0" applyAlignment="0" applyProtection="0"/>
    <xf numFmtId="0" fontId="12" fillId="0" borderId="10" applyNumberFormat="0" applyFill="0" applyAlignment="0" applyProtection="0"/>
    <xf numFmtId="0" fontId="13" fillId="0" borderId="11"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2" applyNumberFormat="0" applyAlignment="0" applyProtection="0"/>
    <xf numFmtId="0" fontId="18" fillId="8" borderId="13" applyNumberFormat="0" applyAlignment="0" applyProtection="0"/>
    <xf numFmtId="0" fontId="19" fillId="8" borderId="12" applyNumberFormat="0" applyAlignment="0" applyProtection="0"/>
    <xf numFmtId="0" fontId="20" fillId="0" borderId="14" applyNumberFormat="0" applyFill="0" applyAlignment="0" applyProtection="0"/>
    <xf numFmtId="0" fontId="21" fillId="9" borderId="15" applyNumberFormat="0" applyAlignment="0" applyProtection="0"/>
    <xf numFmtId="0" fontId="22" fillId="0" borderId="0" applyNumberFormat="0" applyFill="0" applyBorder="0" applyAlignment="0" applyProtection="0"/>
    <xf numFmtId="0" fontId="5" fillId="10" borderId="16" applyNumberFormat="0" applyFont="0" applyAlignment="0" applyProtection="0"/>
    <xf numFmtId="0" fontId="23" fillId="0" borderId="0" applyNumberFormat="0" applyFill="0" applyBorder="0" applyAlignment="0" applyProtection="0"/>
    <xf numFmtId="0" fontId="24" fillId="0" borderId="17"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126">
    <xf numFmtId="0" fontId="0" fillId="0" borderId="0" xfId="0"/>
    <xf numFmtId="43" fontId="3" fillId="0" borderId="1" xfId="3" applyFont="1" applyFill="1" applyBorder="1" applyAlignment="1" applyProtection="1">
      <alignment horizontal="center" vertical="center"/>
      <protection hidden="1"/>
    </xf>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3"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0" fillId="2" borderId="0" xfId="0" applyFill="1" applyAlignment="1" applyProtection="1">
      <alignment vertical="center"/>
      <protection hidden="1"/>
    </xf>
    <xf numFmtId="0" fontId="3" fillId="0" borderId="0" xfId="0" applyFont="1" applyAlignment="1" applyProtection="1">
      <alignment vertical="center"/>
      <protection hidden="1"/>
    </xf>
    <xf numFmtId="9" fontId="3" fillId="35" borderId="1" xfId="1" applyFont="1" applyFill="1" applyBorder="1" applyAlignment="1" applyProtection="1">
      <alignment horizontal="center" vertical="center"/>
      <protection locked="0"/>
    </xf>
    <xf numFmtId="0" fontId="3" fillId="35" borderId="1" xfId="0" applyFont="1" applyFill="1" applyBorder="1" applyAlignment="1" applyProtection="1">
      <alignment horizontal="left" vertical="center" wrapText="1"/>
      <protection locked="0"/>
    </xf>
    <xf numFmtId="0" fontId="8" fillId="2" borderId="0" xfId="0" applyFont="1" applyFill="1" applyProtection="1">
      <protection hidden="1"/>
    </xf>
    <xf numFmtId="0" fontId="1" fillId="2" borderId="0" xfId="0" applyFont="1" applyFill="1" applyAlignment="1" applyProtection="1">
      <alignment vertical="center"/>
      <protection hidden="1"/>
    </xf>
    <xf numFmtId="0" fontId="1"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27" fillId="0" borderId="0" xfId="0" applyFont="1" applyAlignment="1" applyProtection="1">
      <alignment vertical="center" wrapText="1"/>
      <protection hidden="1"/>
    </xf>
    <xf numFmtId="0" fontId="1" fillId="2" borderId="0" xfId="0" applyFont="1" applyFill="1" applyAlignment="1" applyProtection="1">
      <alignment vertical="justify"/>
      <protection hidden="1"/>
    </xf>
    <xf numFmtId="0" fontId="7" fillId="2" borderId="0" xfId="0" applyFont="1" applyFill="1" applyAlignment="1" applyProtection="1">
      <alignment horizontal="center" vertical="center" wrapText="1"/>
      <protection hidden="1"/>
    </xf>
    <xf numFmtId="0" fontId="27" fillId="2" borderId="0" xfId="0" applyFont="1" applyFill="1" applyAlignment="1" applyProtection="1">
      <alignment vertical="center" wrapText="1"/>
      <protection hidden="1"/>
    </xf>
    <xf numFmtId="0" fontId="7" fillId="3" borderId="32" xfId="0" applyFont="1" applyFill="1" applyBorder="1" applyAlignment="1" applyProtection="1">
      <alignment horizontal="center" vertical="center" wrapText="1"/>
      <protection hidden="1"/>
    </xf>
    <xf numFmtId="0" fontId="7" fillId="3" borderId="33" xfId="0" applyFont="1" applyFill="1" applyBorder="1" applyAlignment="1" applyProtection="1">
      <alignment horizontal="center" vertical="center" wrapText="1"/>
      <protection hidden="1"/>
    </xf>
    <xf numFmtId="43" fontId="7" fillId="3" borderId="33" xfId="3" applyFont="1" applyFill="1" applyBorder="1" applyAlignment="1" applyProtection="1">
      <alignment horizontal="center" vertical="center" wrapText="1"/>
      <protection hidden="1"/>
    </xf>
    <xf numFmtId="43" fontId="7" fillId="3" borderId="38" xfId="3" applyFont="1" applyFill="1" applyBorder="1" applyAlignment="1" applyProtection="1">
      <alignment horizontal="center" vertical="center" wrapText="1"/>
      <protection hidden="1"/>
    </xf>
    <xf numFmtId="0" fontId="3" fillId="0" borderId="34" xfId="0" applyFont="1" applyBorder="1" applyAlignment="1" applyProtection="1">
      <alignment horizontal="center" vertical="center"/>
      <protection hidden="1"/>
    </xf>
    <xf numFmtId="43" fontId="3" fillId="0" borderId="39" xfId="3" applyFont="1" applyFill="1" applyBorder="1" applyAlignment="1" applyProtection="1">
      <alignment vertical="center"/>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43" fontId="3" fillId="0" borderId="38" xfId="4" applyFont="1" applyBorder="1" applyAlignment="1" applyProtection="1">
      <alignment vertical="center"/>
      <protection hidden="1"/>
    </xf>
    <xf numFmtId="43" fontId="3" fillId="0" borderId="39" xfId="4" applyFont="1" applyBorder="1" applyAlignment="1" applyProtection="1">
      <alignment vertical="center"/>
      <protection hidden="1"/>
    </xf>
    <xf numFmtId="43" fontId="6" fillId="0" borderId="39" xfId="4" applyFont="1" applyBorder="1" applyAlignment="1" applyProtection="1">
      <alignment vertical="center"/>
      <protection hidden="1"/>
    </xf>
    <xf numFmtId="43" fontId="3" fillId="0" borderId="39" xfId="4" applyFont="1" applyFill="1" applyBorder="1" applyAlignment="1" applyProtection="1">
      <alignment vertical="center"/>
      <protection hidden="1"/>
    </xf>
    <xf numFmtId="43" fontId="6" fillId="0" borderId="40" xfId="4" applyFont="1" applyBorder="1" applyAlignment="1" applyProtection="1">
      <alignment vertical="center"/>
      <protection hidden="1"/>
    </xf>
    <xf numFmtId="0" fontId="3" fillId="2" borderId="0" xfId="0" applyFont="1" applyFill="1" applyAlignment="1" applyProtection="1">
      <alignment wrapText="1"/>
      <protection hidden="1"/>
    </xf>
    <xf numFmtId="43" fontId="26" fillId="0" borderId="0" xfId="3" applyFont="1" applyBorder="1" applyAlignment="1" applyProtection="1">
      <alignment vertical="center"/>
      <protection hidden="1"/>
    </xf>
    <xf numFmtId="43" fontId="26" fillId="0" borderId="0" xfId="3" applyFont="1" applyBorder="1" applyAlignment="1" applyProtection="1">
      <alignment vertical="center" wrapText="1"/>
      <protection hidden="1"/>
    </xf>
    <xf numFmtId="43" fontId="26" fillId="0" borderId="0" xfId="4" applyFont="1" applyBorder="1" applyProtection="1">
      <protection hidden="1"/>
    </xf>
    <xf numFmtId="0" fontId="33" fillId="2" borderId="0" xfId="0" applyFont="1" applyFill="1" applyAlignment="1">
      <alignment vertical="center" wrapText="1"/>
    </xf>
    <xf numFmtId="0" fontId="33"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5"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36"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7" fillId="2" borderId="0" xfId="0" applyFont="1" applyFill="1" applyAlignment="1">
      <alignment horizontal="center" vertical="center" wrapText="1"/>
    </xf>
    <xf numFmtId="0" fontId="37" fillId="0" borderId="0" xfId="0" applyFont="1" applyAlignment="1">
      <alignment horizontal="center" vertical="center" wrapText="1"/>
    </xf>
    <xf numFmtId="49" fontId="1" fillId="0" borderId="1" xfId="0" applyNumberFormat="1" applyFont="1" applyBorder="1" applyAlignment="1">
      <alignment horizontal="center" vertical="center" wrapText="1"/>
    </xf>
    <xf numFmtId="165" fontId="9" fillId="35" borderId="1" xfId="4" applyNumberFormat="1" applyFont="1" applyFill="1" applyBorder="1" applyAlignment="1" applyProtection="1">
      <alignment horizontal="center" vertical="center"/>
      <protection locked="0"/>
    </xf>
    <xf numFmtId="0" fontId="3" fillId="2" borderId="0" xfId="0" applyFont="1" applyFill="1" applyAlignment="1" applyProtection="1">
      <alignment horizontal="center"/>
      <protection hidden="1"/>
    </xf>
    <xf numFmtId="0" fontId="3"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8" fillId="2" borderId="5" xfId="0" applyFont="1" applyFill="1" applyBorder="1" applyAlignment="1" applyProtection="1">
      <alignment horizontal="center"/>
      <protection hidden="1"/>
    </xf>
    <xf numFmtId="0" fontId="2" fillId="0" borderId="1" xfId="0" applyFont="1" applyBorder="1" applyAlignment="1" applyProtection="1">
      <alignment vertical="top" wrapText="1"/>
      <protection hidden="1"/>
    </xf>
    <xf numFmtId="0" fontId="4" fillId="2"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3" fontId="1" fillId="35" borderId="2" xfId="0" applyNumberFormat="1" applyFont="1" applyFill="1" applyBorder="1" applyAlignment="1" applyProtection="1">
      <alignment horizontal="center" vertical="center"/>
      <protection locked="0"/>
    </xf>
    <xf numFmtId="3" fontId="1" fillId="35" borderId="4" xfId="0" applyNumberFormat="1" applyFont="1" applyFill="1" applyBorder="1" applyAlignment="1" applyProtection="1">
      <alignment horizontal="center" vertical="center"/>
      <protection locked="0"/>
    </xf>
    <xf numFmtId="164" fontId="28" fillId="35" borderId="2" xfId="0" applyNumberFormat="1" applyFont="1" applyFill="1" applyBorder="1" applyAlignment="1" applyProtection="1">
      <alignment horizontal="center" vertical="center" wrapText="1"/>
      <protection locked="0"/>
    </xf>
    <xf numFmtId="164" fontId="28" fillId="35" borderId="4" xfId="0" applyNumberFormat="1" applyFont="1" applyFill="1" applyBorder="1" applyAlignment="1" applyProtection="1">
      <alignment horizontal="center" vertical="center" wrapText="1"/>
      <protection locked="0"/>
    </xf>
    <xf numFmtId="0" fontId="7" fillId="3" borderId="2" xfId="0" applyFont="1" applyFill="1" applyBorder="1" applyAlignment="1" applyProtection="1">
      <alignment horizontal="center" vertical="center" wrapText="1"/>
      <protection hidden="1"/>
    </xf>
    <xf numFmtId="0" fontId="7" fillId="3" borderId="4" xfId="0" applyFont="1" applyFill="1" applyBorder="1" applyAlignment="1" applyProtection="1">
      <alignment horizontal="center" vertical="center" wrapText="1"/>
      <protection hidden="1"/>
    </xf>
    <xf numFmtId="0" fontId="1" fillId="35" borderId="2" xfId="0" applyFont="1" applyFill="1" applyBorder="1" applyAlignment="1" applyProtection="1">
      <alignment horizontal="center" vertical="center"/>
      <protection locked="0"/>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29" fillId="2" borderId="20" xfId="0" applyFont="1" applyFill="1" applyBorder="1" applyAlignment="1" applyProtection="1">
      <alignment horizontal="left" vertical="center" wrapText="1"/>
      <protection hidden="1"/>
    </xf>
    <xf numFmtId="0" fontId="29" fillId="2" borderId="5" xfId="0" applyFont="1" applyFill="1" applyBorder="1" applyAlignment="1" applyProtection="1">
      <alignment horizontal="left" vertical="center" wrapText="1"/>
      <protection hidden="1"/>
    </xf>
    <xf numFmtId="0" fontId="29" fillId="2" borderId="21" xfId="0" applyFont="1" applyFill="1" applyBorder="1" applyAlignment="1" applyProtection="1">
      <alignment horizontal="left" vertical="center" wrapText="1"/>
      <protection hidden="1"/>
    </xf>
    <xf numFmtId="0" fontId="29" fillId="2" borderId="22" xfId="0" applyFont="1" applyFill="1" applyBorder="1" applyAlignment="1" applyProtection="1">
      <alignment horizontal="left" vertical="center" wrapText="1"/>
      <protection hidden="1"/>
    </xf>
    <xf numFmtId="0" fontId="29" fillId="2" borderId="0" xfId="0" applyFont="1" applyFill="1" applyAlignment="1" applyProtection="1">
      <alignment horizontal="left" vertical="center" wrapText="1"/>
      <protection hidden="1"/>
    </xf>
    <xf numFmtId="0" fontId="29" fillId="2" borderId="23" xfId="0" applyFont="1" applyFill="1" applyBorder="1" applyAlignment="1" applyProtection="1">
      <alignment horizontal="left" vertical="center" wrapText="1"/>
      <protection hidden="1"/>
    </xf>
    <xf numFmtId="0" fontId="29" fillId="2" borderId="24" xfId="0" applyFont="1" applyFill="1" applyBorder="1" applyAlignment="1" applyProtection="1">
      <alignment horizontal="left" vertical="center" wrapText="1"/>
      <protection hidden="1"/>
    </xf>
    <xf numFmtId="0" fontId="29" fillId="2" borderId="6" xfId="0" applyFont="1" applyFill="1" applyBorder="1" applyAlignment="1" applyProtection="1">
      <alignment horizontal="left" vertical="center" wrapText="1"/>
      <protection hidden="1"/>
    </xf>
    <xf numFmtId="0" fontId="29" fillId="2" borderId="25" xfId="0" applyFont="1" applyFill="1" applyBorder="1" applyAlignment="1" applyProtection="1">
      <alignment horizontal="left" vertical="center" wrapText="1"/>
      <protection hidden="1"/>
    </xf>
    <xf numFmtId="0" fontId="1" fillId="36" borderId="6" xfId="0" applyFont="1" applyFill="1" applyBorder="1" applyAlignment="1" applyProtection="1">
      <alignment horizontal="center" vertical="center"/>
      <protection locked="0"/>
    </xf>
    <xf numFmtId="0" fontId="27" fillId="35" borderId="31" xfId="0" applyFont="1" applyFill="1" applyBorder="1" applyAlignment="1" applyProtection="1">
      <alignment horizontal="center" vertical="center"/>
      <protection locked="0"/>
    </xf>
    <xf numFmtId="0" fontId="27" fillId="35" borderId="28" xfId="0" applyFont="1" applyFill="1" applyBorder="1" applyAlignment="1" applyProtection="1">
      <alignment horizontal="center" vertical="center"/>
      <protection locked="0"/>
    </xf>
    <xf numFmtId="0" fontId="27" fillId="35" borderId="37" xfId="0" applyFont="1" applyFill="1" applyBorder="1" applyAlignment="1" applyProtection="1">
      <alignment horizontal="center" vertical="center"/>
      <protection locked="0"/>
    </xf>
    <xf numFmtId="0" fontId="27" fillId="35" borderId="19" xfId="0" applyFont="1" applyFill="1" applyBorder="1" applyAlignment="1" applyProtection="1">
      <alignment horizontal="center" vertical="center"/>
      <protection locked="0"/>
    </xf>
    <xf numFmtId="0" fontId="27" fillId="35" borderId="18" xfId="0" applyFont="1" applyFill="1" applyBorder="1" applyAlignment="1" applyProtection="1">
      <alignment horizontal="center" vertical="center"/>
      <protection locked="0"/>
    </xf>
    <xf numFmtId="0" fontId="27" fillId="35" borderId="30" xfId="0" applyFont="1" applyFill="1" applyBorder="1" applyAlignment="1" applyProtection="1">
      <alignment horizontal="center" vertical="center"/>
      <protection locked="0"/>
    </xf>
    <xf numFmtId="0" fontId="7" fillId="3" borderId="7" xfId="0" applyFont="1" applyFill="1" applyBorder="1" applyAlignment="1" applyProtection="1">
      <alignment horizontal="center" vertical="center"/>
      <protection hidden="1"/>
    </xf>
    <xf numFmtId="0" fontId="7" fillId="3" borderId="8" xfId="0" applyFont="1" applyFill="1" applyBorder="1" applyAlignment="1" applyProtection="1">
      <alignment horizontal="center" vertical="center"/>
      <protection hidden="1"/>
    </xf>
    <xf numFmtId="0" fontId="6" fillId="0" borderId="35" xfId="3" applyNumberFormat="1" applyFont="1" applyBorder="1" applyAlignment="1" applyProtection="1">
      <alignment horizontal="center" vertical="center" wrapText="1"/>
      <protection hidden="1"/>
    </xf>
    <xf numFmtId="0" fontId="6" fillId="0" borderId="36" xfId="3" applyNumberFormat="1" applyFont="1" applyBorder="1" applyAlignment="1" applyProtection="1">
      <alignment horizontal="center" vertical="center" wrapText="1"/>
      <protection hidden="1"/>
    </xf>
    <xf numFmtId="0" fontId="6" fillId="0" borderId="34" xfId="3" applyNumberFormat="1" applyFont="1" applyBorder="1" applyAlignment="1" applyProtection="1">
      <alignment horizontal="center" vertical="center" wrapText="1"/>
      <protection hidden="1"/>
    </xf>
    <xf numFmtId="0" fontId="6" fillId="0" borderId="1" xfId="3" applyNumberFormat="1" applyFont="1" applyBorder="1" applyAlignment="1" applyProtection="1">
      <alignment horizontal="center" vertical="center" wrapText="1"/>
      <protection hidden="1"/>
    </xf>
    <xf numFmtId="0" fontId="3" fillId="0" borderId="34" xfId="3" applyNumberFormat="1" applyFont="1" applyBorder="1" applyAlignment="1" applyProtection="1">
      <alignment horizontal="center" vertical="center" wrapText="1"/>
      <protection hidden="1"/>
    </xf>
    <xf numFmtId="0" fontId="3" fillId="0" borderId="1" xfId="3" applyNumberFormat="1" applyFont="1" applyBorder="1" applyAlignment="1" applyProtection="1">
      <alignment horizontal="center" vertical="center" wrapText="1"/>
      <protection hidden="1"/>
    </xf>
    <xf numFmtId="0" fontId="6" fillId="0" borderId="34" xfId="3" applyNumberFormat="1" applyFont="1" applyBorder="1" applyAlignment="1" applyProtection="1">
      <alignment horizontal="center" vertical="center"/>
      <protection hidden="1"/>
    </xf>
    <xf numFmtId="0" fontId="6" fillId="0" borderId="1" xfId="3" applyNumberFormat="1" applyFont="1" applyBorder="1" applyAlignment="1" applyProtection="1">
      <alignment horizontal="center" vertical="center"/>
      <protection hidden="1"/>
    </xf>
    <xf numFmtId="0" fontId="3" fillId="0" borderId="34" xfId="3" applyNumberFormat="1" applyFont="1" applyBorder="1" applyAlignment="1" applyProtection="1">
      <alignment horizontal="center" vertical="center"/>
      <protection hidden="1"/>
    </xf>
    <xf numFmtId="0" fontId="3" fillId="0" borderId="1" xfId="3" applyNumberFormat="1" applyFont="1" applyBorder="1" applyAlignment="1" applyProtection="1">
      <alignment horizontal="center" vertical="center"/>
      <protection hidden="1"/>
    </xf>
    <xf numFmtId="0" fontId="3" fillId="0" borderId="32" xfId="3" applyNumberFormat="1" applyFont="1" applyBorder="1" applyAlignment="1" applyProtection="1">
      <alignment horizontal="center" vertical="center" wrapText="1"/>
      <protection hidden="1"/>
    </xf>
    <xf numFmtId="0" fontId="3" fillId="0" borderId="33" xfId="3" applyNumberFormat="1" applyFont="1" applyBorder="1" applyAlignment="1" applyProtection="1">
      <alignment horizontal="center" vertical="center" wrapText="1"/>
      <protection hidden="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32"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6" fillId="3" borderId="1" xfId="0" applyFont="1" applyFill="1" applyBorder="1" applyAlignment="1">
      <alignment horizontal="center" vertical="center" wrapText="1"/>
    </xf>
    <xf numFmtId="0" fontId="33" fillId="2" borderId="0" xfId="0" applyFont="1" applyFill="1" applyAlignment="1">
      <alignment horizontal="right" vertical="center" wrapText="1"/>
    </xf>
    <xf numFmtId="0" fontId="37" fillId="0" borderId="2"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30" xfId="0" applyFont="1" applyBorder="1" applyAlignment="1">
      <alignment horizontal="center" vertical="center" wrapText="1"/>
    </xf>
    <xf numFmtId="0" fontId="2" fillId="0" borderId="1" xfId="0" applyFont="1" applyBorder="1" applyAlignment="1">
      <alignment horizontal="center" vertical="top" wrapText="1"/>
    </xf>
    <xf numFmtId="0" fontId="1" fillId="0" borderId="1" xfId="0" applyFont="1" applyBorder="1" applyAlignment="1">
      <alignment horizontal="justify" vertical="center" wrapText="1"/>
    </xf>
    <xf numFmtId="0" fontId="1" fillId="0" borderId="26" xfId="0" applyFont="1" applyBorder="1" applyAlignment="1">
      <alignment horizontal="center"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6"/>
  <sheetViews>
    <sheetView showGridLines="0" tabSelected="1" view="pageBreakPreview" zoomScale="70" zoomScaleNormal="70" zoomScaleSheetLayoutView="70" zoomScalePageLayoutView="55" workbookViewId="0">
      <selection activeCell="I17" sqref="I17"/>
    </sheetView>
  </sheetViews>
  <sheetFormatPr baseColWidth="10" defaultColWidth="11.42578125" defaultRowHeight="15" x14ac:dyDescent="0.25"/>
  <cols>
    <col min="1" max="1" width="10.42578125" style="2" customWidth="1"/>
    <col min="2" max="2" width="71.5703125" style="2" customWidth="1"/>
    <col min="3" max="3" width="23" style="2" customWidth="1"/>
    <col min="4" max="4" width="13.5703125" style="2" bestFit="1" customWidth="1"/>
    <col min="5" max="5" width="14" style="2" bestFit="1" customWidth="1"/>
    <col min="6" max="6" width="17.5703125" style="2" customWidth="1"/>
    <col min="7" max="7" width="17.7109375" style="2" customWidth="1"/>
    <col min="8" max="8" width="15" style="2" customWidth="1"/>
    <col min="9" max="9" width="17.7109375" style="2" customWidth="1"/>
    <col min="10" max="10" width="15" style="2" customWidth="1"/>
    <col min="11" max="11" width="17.85546875" style="4" customWidth="1"/>
    <col min="12" max="13" width="16.7109375" style="4" customWidth="1"/>
    <col min="14" max="14" width="14.7109375" style="4" customWidth="1"/>
    <col min="15" max="15" width="20.28515625" style="4" customWidth="1"/>
    <col min="16" max="16384" width="11.42578125" style="4"/>
  </cols>
  <sheetData>
    <row r="1" spans="1:15" x14ac:dyDescent="0.25">
      <c r="F1" s="3"/>
    </row>
    <row r="2" spans="1:15" ht="15.75" customHeight="1" x14ac:dyDescent="0.25">
      <c r="A2" s="61"/>
      <c r="B2" s="62" t="s">
        <v>0</v>
      </c>
      <c r="C2" s="62"/>
      <c r="D2" s="62"/>
      <c r="E2" s="62"/>
      <c r="F2" s="62"/>
      <c r="G2" s="62"/>
      <c r="H2" s="62"/>
      <c r="I2" s="62"/>
      <c r="J2" s="62"/>
      <c r="K2" s="62"/>
      <c r="L2" s="62"/>
      <c r="M2" s="62"/>
      <c r="N2" s="63" t="s">
        <v>80</v>
      </c>
      <c r="O2" s="63"/>
    </row>
    <row r="3" spans="1:15" ht="15.75" customHeight="1" x14ac:dyDescent="0.25">
      <c r="A3" s="61"/>
      <c r="B3" s="62" t="s">
        <v>2</v>
      </c>
      <c r="C3" s="62"/>
      <c r="D3" s="62"/>
      <c r="E3" s="62"/>
      <c r="F3" s="62"/>
      <c r="G3" s="62"/>
      <c r="H3" s="62"/>
      <c r="I3" s="62"/>
      <c r="J3" s="62"/>
      <c r="K3" s="62"/>
      <c r="L3" s="62"/>
      <c r="M3" s="62"/>
      <c r="N3" s="63" t="s">
        <v>77</v>
      </c>
      <c r="O3" s="63"/>
    </row>
    <row r="4" spans="1:15" ht="16.5" customHeight="1" x14ac:dyDescent="0.25">
      <c r="A4" s="61"/>
      <c r="B4" s="62" t="s">
        <v>3</v>
      </c>
      <c r="C4" s="62"/>
      <c r="D4" s="62"/>
      <c r="E4" s="62"/>
      <c r="F4" s="62"/>
      <c r="G4" s="62"/>
      <c r="H4" s="62"/>
      <c r="I4" s="62"/>
      <c r="J4" s="62"/>
      <c r="K4" s="62"/>
      <c r="L4" s="62"/>
      <c r="M4" s="62"/>
      <c r="N4" s="63" t="s">
        <v>79</v>
      </c>
      <c r="O4" s="63"/>
    </row>
    <row r="5" spans="1:15" ht="15" customHeight="1" x14ac:dyDescent="0.25">
      <c r="A5" s="61"/>
      <c r="B5" s="62"/>
      <c r="C5" s="62"/>
      <c r="D5" s="62"/>
      <c r="E5" s="62"/>
      <c r="F5" s="62"/>
      <c r="G5" s="62"/>
      <c r="H5" s="62"/>
      <c r="I5" s="62"/>
      <c r="J5" s="62"/>
      <c r="K5" s="62"/>
      <c r="L5" s="62"/>
      <c r="M5" s="62"/>
      <c r="N5" s="63" t="s">
        <v>4</v>
      </c>
      <c r="O5" s="63"/>
    </row>
    <row r="7" spans="1:15" x14ac:dyDescent="0.25">
      <c r="A7" s="5" t="s">
        <v>5</v>
      </c>
    </row>
    <row r="8" spans="1:15" ht="9.9499999999999993" customHeight="1" x14ac:dyDescent="0.25">
      <c r="A8" s="6"/>
    </row>
    <row r="9" spans="1:15" ht="30" customHeight="1" x14ac:dyDescent="0.25">
      <c r="A9" s="83" t="s">
        <v>6</v>
      </c>
      <c r="B9" s="84"/>
      <c r="D9" s="68" t="s">
        <v>7</v>
      </c>
      <c r="E9" s="69"/>
      <c r="F9" s="70"/>
      <c r="G9" s="71"/>
      <c r="H9" s="71"/>
      <c r="I9" s="72"/>
      <c r="K9" s="68" t="s">
        <v>8</v>
      </c>
      <c r="L9" s="69"/>
      <c r="M9" s="66"/>
      <c r="N9" s="67"/>
    </row>
    <row r="10" spans="1:15" ht="8.25" customHeight="1" x14ac:dyDescent="0.25">
      <c r="A10" s="85"/>
      <c r="B10" s="86"/>
      <c r="C10" s="7"/>
      <c r="E10" s="8"/>
      <c r="F10" s="8"/>
      <c r="M10" s="8"/>
      <c r="N10" s="2"/>
    </row>
    <row r="11" spans="1:15" ht="30" customHeight="1" x14ac:dyDescent="0.25">
      <c r="A11" s="87"/>
      <c r="B11" s="88"/>
      <c r="D11" s="68" t="s">
        <v>9</v>
      </c>
      <c r="E11" s="69"/>
      <c r="F11" s="70"/>
      <c r="G11" s="71"/>
      <c r="H11" s="71"/>
      <c r="I11" s="72"/>
      <c r="K11" s="68" t="s">
        <v>10</v>
      </c>
      <c r="L11" s="69"/>
      <c r="M11" s="64"/>
      <c r="N11" s="65"/>
      <c r="O11" s="17"/>
    </row>
    <row r="12" spans="1:15" ht="9.9499999999999993" customHeight="1" thickBot="1" x14ac:dyDescent="0.3">
      <c r="A12" s="16"/>
      <c r="B12" s="18"/>
      <c r="C12" s="14"/>
      <c r="D12" s="16"/>
      <c r="E12" s="18"/>
      <c r="F12" s="18"/>
      <c r="G12" s="18"/>
      <c r="H12" s="16"/>
      <c r="I12" s="19"/>
      <c r="J12" s="15"/>
      <c r="K12" s="15"/>
      <c r="L12" s="15"/>
      <c r="N12" s="20"/>
      <c r="O12" s="20"/>
    </row>
    <row r="13" spans="1:15" s="9" customFormat="1" ht="111.75" customHeight="1" x14ac:dyDescent="0.25">
      <c r="A13" s="21" t="s">
        <v>11</v>
      </c>
      <c r="B13" s="22" t="s">
        <v>12</v>
      </c>
      <c r="C13" s="22" t="s">
        <v>13</v>
      </c>
      <c r="D13" s="22" t="s">
        <v>14</v>
      </c>
      <c r="E13" s="22" t="s">
        <v>15</v>
      </c>
      <c r="F13" s="23" t="s">
        <v>16</v>
      </c>
      <c r="G13" s="23" t="s">
        <v>17</v>
      </c>
      <c r="H13" s="23" t="s">
        <v>18</v>
      </c>
      <c r="I13" s="23" t="s">
        <v>19</v>
      </c>
      <c r="J13" s="23" t="s">
        <v>20</v>
      </c>
      <c r="K13" s="23" t="s">
        <v>21</v>
      </c>
      <c r="L13" s="23" t="s">
        <v>22</v>
      </c>
      <c r="M13" s="23" t="s">
        <v>23</v>
      </c>
      <c r="N13" s="23" t="s">
        <v>24</v>
      </c>
      <c r="O13" s="24" t="s">
        <v>25</v>
      </c>
    </row>
    <row r="14" spans="1:15" s="9" customFormat="1" ht="409.5" customHeight="1" x14ac:dyDescent="0.25">
      <c r="A14" s="25">
        <v>1</v>
      </c>
      <c r="B14" s="125" t="s">
        <v>81</v>
      </c>
      <c r="C14" s="12"/>
      <c r="D14" s="125">
        <v>1</v>
      </c>
      <c r="E14" s="125" t="s">
        <v>88</v>
      </c>
      <c r="F14" s="56"/>
      <c r="G14" s="11"/>
      <c r="H14" s="1">
        <f>+ROUND(F14*G14,0)</f>
        <v>0</v>
      </c>
      <c r="I14" s="11"/>
      <c r="J14" s="1">
        <f t="shared" ref="J14" si="0">ROUND(F14*I14,0)</f>
        <v>0</v>
      </c>
      <c r="K14" s="1">
        <f t="shared" ref="K14" si="1">ROUND(F14+H14+J14,0)</f>
        <v>0</v>
      </c>
      <c r="L14" s="1">
        <f t="shared" ref="L14" si="2">ROUND(F14*D14,0)</f>
        <v>0</v>
      </c>
      <c r="M14" s="1">
        <f t="shared" ref="M14" si="3">ROUND(L14*G14,0)</f>
        <v>0</v>
      </c>
      <c r="N14" s="1">
        <f t="shared" ref="N14" si="4">ROUND(L14*I14,0)</f>
        <v>0</v>
      </c>
      <c r="O14" s="26">
        <f t="shared" ref="O14" si="5">ROUND(L14+N14+M14,0)</f>
        <v>0</v>
      </c>
    </row>
    <row r="15" spans="1:15" s="9" customFormat="1" ht="404.25" customHeight="1" x14ac:dyDescent="0.25">
      <c r="A15" s="25">
        <v>2</v>
      </c>
      <c r="B15" s="125" t="s">
        <v>82</v>
      </c>
      <c r="C15" s="12"/>
      <c r="D15" s="125">
        <v>1</v>
      </c>
      <c r="E15" s="125" t="s">
        <v>88</v>
      </c>
      <c r="F15" s="56"/>
      <c r="G15" s="11"/>
      <c r="H15" s="1">
        <f t="shared" ref="H15" si="6">+ROUND(F15*G15,0)</f>
        <v>0</v>
      </c>
      <c r="I15" s="11"/>
      <c r="J15" s="1">
        <f t="shared" ref="J15" si="7">ROUND(F15*I15,0)</f>
        <v>0</v>
      </c>
      <c r="K15" s="1">
        <f t="shared" ref="K15" si="8">ROUND(F15+H15+J15,0)</f>
        <v>0</v>
      </c>
      <c r="L15" s="1">
        <f t="shared" ref="L15" si="9">ROUND(F15*D15,0)</f>
        <v>0</v>
      </c>
      <c r="M15" s="1">
        <f t="shared" ref="M15" si="10">ROUND(L15*G15,0)</f>
        <v>0</v>
      </c>
      <c r="N15" s="1">
        <f t="shared" ref="N15" si="11">ROUND(L15*I15,0)</f>
        <v>0</v>
      </c>
      <c r="O15" s="26">
        <f t="shared" ref="O15" si="12">ROUND(L15+N15+M15,0)</f>
        <v>0</v>
      </c>
    </row>
    <row r="16" spans="1:15" s="9" customFormat="1" ht="408.75" customHeight="1" x14ac:dyDescent="0.25">
      <c r="A16" s="25">
        <v>3</v>
      </c>
      <c r="B16" s="125" t="s">
        <v>83</v>
      </c>
      <c r="C16" s="12"/>
      <c r="D16" s="125">
        <v>1</v>
      </c>
      <c r="E16" s="125" t="s">
        <v>88</v>
      </c>
      <c r="F16" s="56"/>
      <c r="G16" s="11"/>
      <c r="H16" s="1">
        <f t="shared" ref="H16:H20" si="13">+ROUND(F16*G16,0)</f>
        <v>0</v>
      </c>
      <c r="I16" s="11"/>
      <c r="J16" s="1">
        <f t="shared" ref="J16:J20" si="14">ROUND(F16*I16,0)</f>
        <v>0</v>
      </c>
      <c r="K16" s="1">
        <f t="shared" ref="K16:K20" si="15">ROUND(F16+H16+J16,0)</f>
        <v>0</v>
      </c>
      <c r="L16" s="1">
        <f t="shared" ref="L16:L20" si="16">ROUND(F16*D16,0)</f>
        <v>0</v>
      </c>
      <c r="M16" s="1">
        <f t="shared" ref="M16:M20" si="17">ROUND(L16*G16,0)</f>
        <v>0</v>
      </c>
      <c r="N16" s="1">
        <f t="shared" ref="N16:N20" si="18">ROUND(L16*I16,0)</f>
        <v>0</v>
      </c>
      <c r="O16" s="26">
        <f t="shared" ref="O16:O20" si="19">ROUND(L16+N16+M16,0)</f>
        <v>0</v>
      </c>
    </row>
    <row r="17" spans="1:15" s="9" customFormat="1" ht="408.75" customHeight="1" x14ac:dyDescent="0.25">
      <c r="A17" s="25">
        <v>4</v>
      </c>
      <c r="B17" s="125" t="s">
        <v>84</v>
      </c>
      <c r="C17" s="12"/>
      <c r="D17" s="125">
        <v>1</v>
      </c>
      <c r="E17" s="125" t="s">
        <v>88</v>
      </c>
      <c r="F17" s="56"/>
      <c r="G17" s="11"/>
      <c r="H17" s="1">
        <f t="shared" si="13"/>
        <v>0</v>
      </c>
      <c r="I17" s="11"/>
      <c r="J17" s="1">
        <f t="shared" si="14"/>
        <v>0</v>
      </c>
      <c r="K17" s="1">
        <f t="shared" si="15"/>
        <v>0</v>
      </c>
      <c r="L17" s="1">
        <f t="shared" si="16"/>
        <v>0</v>
      </c>
      <c r="M17" s="1">
        <f t="shared" si="17"/>
        <v>0</v>
      </c>
      <c r="N17" s="1">
        <f t="shared" si="18"/>
        <v>0</v>
      </c>
      <c r="O17" s="26">
        <f t="shared" si="19"/>
        <v>0</v>
      </c>
    </row>
    <row r="18" spans="1:15" s="9" customFormat="1" ht="259.5" customHeight="1" x14ac:dyDescent="0.25">
      <c r="A18" s="25">
        <v>5</v>
      </c>
      <c r="B18" s="125" t="s">
        <v>85</v>
      </c>
      <c r="C18" s="12"/>
      <c r="D18" s="125">
        <v>2</v>
      </c>
      <c r="E18" s="125" t="s">
        <v>88</v>
      </c>
      <c r="F18" s="56"/>
      <c r="G18" s="11"/>
      <c r="H18" s="1">
        <f t="shared" si="13"/>
        <v>0</v>
      </c>
      <c r="I18" s="11"/>
      <c r="J18" s="1">
        <f t="shared" si="14"/>
        <v>0</v>
      </c>
      <c r="K18" s="1">
        <f t="shared" si="15"/>
        <v>0</v>
      </c>
      <c r="L18" s="1">
        <f t="shared" si="16"/>
        <v>0</v>
      </c>
      <c r="M18" s="1">
        <f t="shared" si="17"/>
        <v>0</v>
      </c>
      <c r="N18" s="1">
        <f t="shared" si="18"/>
        <v>0</v>
      </c>
      <c r="O18" s="26">
        <f t="shared" si="19"/>
        <v>0</v>
      </c>
    </row>
    <row r="19" spans="1:15" s="9" customFormat="1" ht="275.25" customHeight="1" x14ac:dyDescent="0.25">
      <c r="A19" s="25">
        <v>6</v>
      </c>
      <c r="B19" s="125" t="s">
        <v>86</v>
      </c>
      <c r="C19" s="12"/>
      <c r="D19" s="125">
        <v>1</v>
      </c>
      <c r="E19" s="125" t="s">
        <v>88</v>
      </c>
      <c r="F19" s="56"/>
      <c r="G19" s="11"/>
      <c r="H19" s="1">
        <f t="shared" si="13"/>
        <v>0</v>
      </c>
      <c r="I19" s="11"/>
      <c r="J19" s="1">
        <f t="shared" si="14"/>
        <v>0</v>
      </c>
      <c r="K19" s="1">
        <f t="shared" si="15"/>
        <v>0</v>
      </c>
      <c r="L19" s="1">
        <f t="shared" si="16"/>
        <v>0</v>
      </c>
      <c r="M19" s="1">
        <f t="shared" si="17"/>
        <v>0</v>
      </c>
      <c r="N19" s="1">
        <f t="shared" si="18"/>
        <v>0</v>
      </c>
      <c r="O19" s="26">
        <f t="shared" si="19"/>
        <v>0</v>
      </c>
    </row>
    <row r="20" spans="1:15" s="9" customFormat="1" ht="303" customHeight="1" thickBot="1" x14ac:dyDescent="0.3">
      <c r="A20" s="25">
        <v>7</v>
      </c>
      <c r="B20" s="125" t="s">
        <v>87</v>
      </c>
      <c r="C20" s="12"/>
      <c r="D20" s="125">
        <v>1</v>
      </c>
      <c r="E20" s="125" t="s">
        <v>88</v>
      </c>
      <c r="F20" s="56"/>
      <c r="G20" s="11"/>
      <c r="H20" s="1">
        <f t="shared" si="13"/>
        <v>0</v>
      </c>
      <c r="I20" s="11"/>
      <c r="J20" s="1">
        <f t="shared" si="14"/>
        <v>0</v>
      </c>
      <c r="K20" s="1">
        <f t="shared" si="15"/>
        <v>0</v>
      </c>
      <c r="L20" s="1">
        <f t="shared" si="16"/>
        <v>0</v>
      </c>
      <c r="M20" s="1">
        <f t="shared" si="17"/>
        <v>0</v>
      </c>
      <c r="N20" s="1">
        <f t="shared" si="18"/>
        <v>0</v>
      </c>
      <c r="O20" s="26">
        <f t="shared" si="19"/>
        <v>0</v>
      </c>
    </row>
    <row r="21" spans="1:15" s="9" customFormat="1" ht="42" customHeight="1" thickBot="1" x14ac:dyDescent="0.3">
      <c r="A21" s="89" t="s">
        <v>26</v>
      </c>
      <c r="B21" s="90"/>
      <c r="C21" s="90"/>
      <c r="D21" s="90"/>
      <c r="E21" s="90"/>
      <c r="F21" s="90"/>
      <c r="G21" s="90"/>
      <c r="H21" s="90"/>
      <c r="I21" s="90"/>
      <c r="J21" s="90"/>
      <c r="K21" s="90"/>
      <c r="L21" s="101" t="s">
        <v>27</v>
      </c>
      <c r="M21" s="102"/>
      <c r="N21" s="102"/>
      <c r="O21" s="34">
        <f>SUMIF(G:G,0%,L:L)+SUMIF(G:G,"",L:L)</f>
        <v>0</v>
      </c>
    </row>
    <row r="22" spans="1:15" s="9" customFormat="1" ht="39" customHeight="1" x14ac:dyDescent="0.25">
      <c r="A22" s="73" t="s">
        <v>78</v>
      </c>
      <c r="B22" s="74"/>
      <c r="C22" s="74"/>
      <c r="D22" s="74"/>
      <c r="E22" s="74"/>
      <c r="F22" s="74"/>
      <c r="G22" s="74"/>
      <c r="H22" s="74"/>
      <c r="I22" s="74"/>
      <c r="J22" s="74"/>
      <c r="K22" s="75"/>
      <c r="L22" s="95" t="s">
        <v>28</v>
      </c>
      <c r="M22" s="96"/>
      <c r="N22" s="96"/>
      <c r="O22" s="35">
        <f>SUMIF(G:G,5%,L:L)</f>
        <v>0</v>
      </c>
    </row>
    <row r="23" spans="1:15" s="9" customFormat="1" ht="30" customHeight="1" x14ac:dyDescent="0.25">
      <c r="A23" s="76"/>
      <c r="B23" s="77"/>
      <c r="C23" s="77"/>
      <c r="D23" s="77"/>
      <c r="E23" s="77"/>
      <c r="F23" s="77"/>
      <c r="G23" s="77"/>
      <c r="H23" s="77"/>
      <c r="I23" s="77"/>
      <c r="J23" s="77"/>
      <c r="K23" s="78"/>
      <c r="L23" s="95" t="s">
        <v>29</v>
      </c>
      <c r="M23" s="96"/>
      <c r="N23" s="96"/>
      <c r="O23" s="35">
        <f>SUMIF(G:G,19%,L:L)</f>
        <v>0</v>
      </c>
    </row>
    <row r="24" spans="1:15" s="9" customFormat="1" ht="30" customHeight="1" x14ac:dyDescent="0.25">
      <c r="A24" s="76"/>
      <c r="B24" s="77"/>
      <c r="C24" s="77"/>
      <c r="D24" s="77"/>
      <c r="E24" s="77"/>
      <c r="F24" s="77"/>
      <c r="G24" s="77"/>
      <c r="H24" s="77"/>
      <c r="I24" s="77"/>
      <c r="J24" s="77"/>
      <c r="K24" s="78"/>
      <c r="L24" s="97" t="s">
        <v>22</v>
      </c>
      <c r="M24" s="98"/>
      <c r="N24" s="98"/>
      <c r="O24" s="36">
        <f>SUM(O21:O23)</f>
        <v>0</v>
      </c>
    </row>
    <row r="25" spans="1:15" s="9" customFormat="1" ht="30" customHeight="1" x14ac:dyDescent="0.25">
      <c r="A25" s="76"/>
      <c r="B25" s="77"/>
      <c r="C25" s="77"/>
      <c r="D25" s="77"/>
      <c r="E25" s="77"/>
      <c r="F25" s="77"/>
      <c r="G25" s="77"/>
      <c r="H25" s="77"/>
      <c r="I25" s="77"/>
      <c r="J25" s="77"/>
      <c r="K25" s="78"/>
      <c r="L25" s="99" t="s">
        <v>30</v>
      </c>
      <c r="M25" s="100"/>
      <c r="N25" s="100"/>
      <c r="O25" s="37">
        <f>SUMIF(G:G,5%,M:M)</f>
        <v>0</v>
      </c>
    </row>
    <row r="26" spans="1:15" s="9" customFormat="1" ht="30" customHeight="1" x14ac:dyDescent="0.25">
      <c r="A26" s="76"/>
      <c r="B26" s="77"/>
      <c r="C26" s="77"/>
      <c r="D26" s="77"/>
      <c r="E26" s="77"/>
      <c r="F26" s="77"/>
      <c r="G26" s="77"/>
      <c r="H26" s="77"/>
      <c r="I26" s="77"/>
      <c r="J26" s="77"/>
      <c r="K26" s="78"/>
      <c r="L26" s="99" t="s">
        <v>31</v>
      </c>
      <c r="M26" s="100"/>
      <c r="N26" s="100"/>
      <c r="O26" s="37">
        <f>SUMIF(G:G,19%,M:M)</f>
        <v>0</v>
      </c>
    </row>
    <row r="27" spans="1:15" s="9" customFormat="1" ht="30" customHeight="1" x14ac:dyDescent="0.25">
      <c r="A27" s="76"/>
      <c r="B27" s="77"/>
      <c r="C27" s="77"/>
      <c r="D27" s="77"/>
      <c r="E27" s="77"/>
      <c r="F27" s="77"/>
      <c r="G27" s="77"/>
      <c r="H27" s="77"/>
      <c r="I27" s="77"/>
      <c r="J27" s="77"/>
      <c r="K27" s="78"/>
      <c r="L27" s="97" t="s">
        <v>32</v>
      </c>
      <c r="M27" s="98"/>
      <c r="N27" s="98"/>
      <c r="O27" s="36">
        <f>SUM(O25:O26)</f>
        <v>0</v>
      </c>
    </row>
    <row r="28" spans="1:15" s="9" customFormat="1" ht="30" customHeight="1" x14ac:dyDescent="0.25">
      <c r="A28" s="76"/>
      <c r="B28" s="77"/>
      <c r="C28" s="77"/>
      <c r="D28" s="77"/>
      <c r="E28" s="77"/>
      <c r="F28" s="77"/>
      <c r="G28" s="77"/>
      <c r="H28" s="77"/>
      <c r="I28" s="77"/>
      <c r="J28" s="77"/>
      <c r="K28" s="78"/>
      <c r="L28" s="95" t="s">
        <v>33</v>
      </c>
      <c r="M28" s="96"/>
      <c r="N28" s="96"/>
      <c r="O28" s="35">
        <f>SUMIF(I:I,8%,N:N)</f>
        <v>0</v>
      </c>
    </row>
    <row r="29" spans="1:15" s="9" customFormat="1" ht="37.5" customHeight="1" x14ac:dyDescent="0.25">
      <c r="A29" s="76"/>
      <c r="B29" s="77"/>
      <c r="C29" s="77"/>
      <c r="D29" s="77"/>
      <c r="E29" s="77"/>
      <c r="F29" s="77"/>
      <c r="G29" s="77"/>
      <c r="H29" s="77"/>
      <c r="I29" s="77"/>
      <c r="J29" s="77"/>
      <c r="K29" s="78"/>
      <c r="L29" s="93" t="s">
        <v>34</v>
      </c>
      <c r="M29" s="94"/>
      <c r="N29" s="94"/>
      <c r="O29" s="36">
        <f>SUM(O28)</f>
        <v>0</v>
      </c>
    </row>
    <row r="30" spans="1:15" s="9" customFormat="1" ht="32.25" customHeight="1" thickBot="1" x14ac:dyDescent="0.3">
      <c r="A30" s="79"/>
      <c r="B30" s="80"/>
      <c r="C30" s="80"/>
      <c r="D30" s="80"/>
      <c r="E30" s="80"/>
      <c r="F30" s="80"/>
      <c r="G30" s="80"/>
      <c r="H30" s="80"/>
      <c r="I30" s="80"/>
      <c r="J30" s="80"/>
      <c r="K30" s="81"/>
      <c r="L30" s="91" t="s">
        <v>35</v>
      </c>
      <c r="M30" s="92"/>
      <c r="N30" s="92"/>
      <c r="O30" s="38">
        <f>+O24+O27+O29</f>
        <v>0</v>
      </c>
    </row>
    <row r="32" spans="1:15" ht="50.1" customHeight="1" thickBot="1" x14ac:dyDescent="0.3">
      <c r="B32" s="82"/>
      <c r="C32" s="82"/>
    </row>
    <row r="33" spans="1:17" x14ac:dyDescent="0.25">
      <c r="B33" s="60" t="s">
        <v>36</v>
      </c>
      <c r="C33" s="60"/>
    </row>
    <row r="34" spans="1:17" ht="15" customHeight="1" x14ac:dyDescent="0.25">
      <c r="M34" s="40"/>
      <c r="N34" s="41"/>
      <c r="O34" s="42"/>
    </row>
    <row r="35" spans="1:17" ht="15.75" customHeight="1" x14ac:dyDescent="0.25">
      <c r="M35" s="40"/>
      <c r="N35" s="41"/>
      <c r="O35" s="42"/>
    </row>
    <row r="36" spans="1:17" ht="15" customHeight="1" x14ac:dyDescent="0.25">
      <c r="A36" s="10" t="s">
        <v>37</v>
      </c>
      <c r="M36" s="40"/>
      <c r="N36" s="41"/>
      <c r="O36" s="42"/>
    </row>
    <row r="37" spans="1:17" x14ac:dyDescent="0.25">
      <c r="A37" s="59" t="s">
        <v>38</v>
      </c>
      <c r="B37" s="59"/>
      <c r="C37" s="59"/>
      <c r="D37" s="59"/>
      <c r="E37" s="59"/>
      <c r="F37" s="59"/>
      <c r="G37" s="59"/>
      <c r="H37" s="59"/>
      <c r="I37" s="59"/>
      <c r="J37" s="59"/>
      <c r="K37" s="59"/>
      <c r="L37" s="59"/>
      <c r="M37" s="59"/>
      <c r="N37" s="59"/>
      <c r="O37" s="59"/>
      <c r="P37" s="2"/>
      <c r="Q37" s="2"/>
    </row>
    <row r="38" spans="1:17" ht="15" customHeight="1" x14ac:dyDescent="0.25">
      <c r="A38" s="58" t="s">
        <v>39</v>
      </c>
      <c r="B38" s="58"/>
      <c r="C38" s="58"/>
      <c r="D38" s="58"/>
      <c r="E38" s="58"/>
      <c r="F38" s="58"/>
      <c r="G38" s="58"/>
      <c r="H38" s="58"/>
      <c r="I38" s="58"/>
      <c r="J38" s="58"/>
      <c r="K38" s="58"/>
      <c r="L38" s="58"/>
      <c r="M38" s="58"/>
      <c r="N38" s="58"/>
      <c r="O38" s="58"/>
      <c r="P38" s="39"/>
      <c r="Q38" s="39"/>
    </row>
    <row r="39" spans="1:17" x14ac:dyDescent="0.25">
      <c r="A39" s="57" t="s">
        <v>40</v>
      </c>
      <c r="B39" s="57"/>
      <c r="C39" s="57"/>
      <c r="D39" s="57"/>
      <c r="E39" s="57"/>
      <c r="F39" s="57"/>
      <c r="G39" s="57"/>
      <c r="H39" s="57"/>
      <c r="I39" s="57"/>
      <c r="J39" s="57"/>
      <c r="K39" s="57"/>
      <c r="L39" s="57"/>
      <c r="M39" s="57"/>
      <c r="N39" s="57"/>
      <c r="O39" s="57"/>
      <c r="P39" s="5"/>
      <c r="Q39" s="5"/>
    </row>
    <row r="40" spans="1:17" x14ac:dyDescent="0.25">
      <c r="A40" s="57" t="s">
        <v>41</v>
      </c>
      <c r="B40" s="57"/>
      <c r="C40" s="57"/>
      <c r="D40" s="57"/>
      <c r="E40" s="57"/>
      <c r="F40" s="57"/>
      <c r="G40" s="57"/>
      <c r="H40" s="57"/>
      <c r="I40" s="57"/>
      <c r="J40" s="57"/>
      <c r="K40" s="57"/>
      <c r="L40" s="57"/>
      <c r="M40" s="57"/>
      <c r="N40" s="57"/>
      <c r="O40" s="57"/>
      <c r="P40" s="5"/>
      <c r="Q40" s="5"/>
    </row>
    <row r="41" spans="1:17" x14ac:dyDescent="0.25">
      <c r="K41" s="2"/>
      <c r="L41" s="2"/>
      <c r="M41" s="2"/>
      <c r="N41" s="2"/>
    </row>
    <row r="83" spans="11:15" s="2" customFormat="1" x14ac:dyDescent="0.25">
      <c r="K83" s="4"/>
      <c r="L83" s="4"/>
      <c r="M83" s="4"/>
      <c r="N83" s="4"/>
      <c r="O83" s="4"/>
    </row>
    <row r="84" spans="11:15" s="2" customFormat="1" x14ac:dyDescent="0.25">
      <c r="K84" s="4"/>
      <c r="L84" s="4"/>
      <c r="M84" s="4"/>
      <c r="N84" s="4"/>
      <c r="O84" s="4"/>
    </row>
    <row r="85" spans="11:15" s="2" customFormat="1" x14ac:dyDescent="0.25">
      <c r="K85" s="4"/>
      <c r="L85" s="4"/>
      <c r="M85" s="4"/>
      <c r="N85" s="4"/>
      <c r="O85" s="4"/>
    </row>
    <row r="86" spans="11:15" s="2" customFormat="1" x14ac:dyDescent="0.25">
      <c r="K86" s="4"/>
      <c r="L86" s="4"/>
      <c r="M86" s="4"/>
      <c r="N86" s="4"/>
      <c r="O86" s="4"/>
    </row>
  </sheetData>
  <sheetProtection algorithmName="SHA-512" hashValue="pRtXCzqI23j5/aXALEN6HoenDSmLYvBC1xRCUTsyLZ8xUxbJqr5GMOpr5x2tyJCTSMuxSRT6v3k/35FNIui2dw==" saltValue="jE3I4GuHoMC9XC63qdyH8Q==" spinCount="100000" sheet="1" selectLockedCells="1"/>
  <mergeCells count="35">
    <mergeCell ref="L25:N25"/>
    <mergeCell ref="L24:N24"/>
    <mergeCell ref="L23:N23"/>
    <mergeCell ref="L22:N22"/>
    <mergeCell ref="L21:N21"/>
    <mergeCell ref="L30:N30"/>
    <mergeCell ref="L29:N29"/>
    <mergeCell ref="L28:N28"/>
    <mergeCell ref="L27:N27"/>
    <mergeCell ref="L26:N26"/>
    <mergeCell ref="A22:K30"/>
    <mergeCell ref="F9:I9"/>
    <mergeCell ref="B32:C32"/>
    <mergeCell ref="A9:B11"/>
    <mergeCell ref="D9:E9"/>
    <mergeCell ref="D11:E11"/>
    <mergeCell ref="A21:K21"/>
    <mergeCell ref="M11:N11"/>
    <mergeCell ref="M9:N9"/>
    <mergeCell ref="K9:L9"/>
    <mergeCell ref="K11:L11"/>
    <mergeCell ref="F11:I11"/>
    <mergeCell ref="A2:A5"/>
    <mergeCell ref="B2:M2"/>
    <mergeCell ref="N2:O2"/>
    <mergeCell ref="B3:M3"/>
    <mergeCell ref="N3:O3"/>
    <mergeCell ref="B4:M5"/>
    <mergeCell ref="N4:O4"/>
    <mergeCell ref="N5:O5"/>
    <mergeCell ref="A40:O40"/>
    <mergeCell ref="A39:O39"/>
    <mergeCell ref="A38:O38"/>
    <mergeCell ref="A37:O37"/>
    <mergeCell ref="B33:C33"/>
  </mergeCells>
  <dataValidations count="4">
    <dataValidation allowBlank="1" showInputMessage="1" showErrorMessage="1" promptTitle="Señor Cotizante" prompt="Por favor digite su número de identificación (NIT para PERSONA JURÍDICA o CC PERSONA NATURAL) según sea el caso." sqref="M11" xr:uid="{00000000-0002-0000-0000-000000000000}"/>
    <dataValidation allowBlank="1" showInputMessage="1" showErrorMessage="1" promptTitle="Señor Cotizante" prompt="Por favor adjunte el logo de su empresa, en caso de no contar con el logo escriba nuevamente su nombre, razón social o dejar en blanco." sqref="A9:B11" xr:uid="{00000000-0002-0000-0000-000001000000}"/>
    <dataValidation type="whole" allowBlank="1" showInputMessage="1" showErrorMessage="1" sqref="F14:F20" xr:uid="{00000000-0002-0000-0000-000002000000}">
      <formula1>0</formula1>
      <formula2>1000000000000000</formula2>
    </dataValidation>
    <dataValidation allowBlank="1" showInputMessage="1" showErrorMessage="1" promptTitle="NOMBRE/RAZÓN SOCIAL" prompt="NOMBRE/RAZÓN SOCIAL" sqref="F9:I9" xr:uid="{00000000-0002-0000-0000-000003000000}"/>
  </dataValidations>
  <pageMargins left="1.2649999999999999" right="0.7" top="0.75" bottom="0.75" header="0.3" footer="0.3"/>
  <pageSetup paperSize="9" scale="33"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5000000}">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6000000}">
          <x14:formula1>
            <xm:f>Cálculos!$B$7:$B$9</xm:f>
          </x14:formula1>
          <xm:sqref>F11:I11</xm:sqref>
        </x14:dataValidation>
        <x14:dataValidation type="list" showInputMessage="1" showErrorMessage="1" xr:uid="{00000000-0002-0000-0000-000007000000}">
          <x14:formula1>
            <xm:f>Cálculos!$D$7:$D$9</xm:f>
          </x14:formula1>
          <xm:sqref>G14:G20</xm:sqref>
        </x14:dataValidation>
        <x14:dataValidation type="list" allowBlank="1" showInputMessage="1" showErrorMessage="1" xr:uid="{00000000-0002-0000-0000-000008000000}">
          <x14:formula1>
            <xm:f>Cálculos!$F$7:$F$8</xm:f>
          </x14:formula1>
          <xm:sqref>I14:I20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29" bestFit="1" customWidth="1"/>
    <col min="6" max="6" width="15" style="33" bestFit="1" customWidth="1"/>
  </cols>
  <sheetData>
    <row r="6" spans="2:6" x14ac:dyDescent="0.25">
      <c r="B6" s="13" t="s">
        <v>9</v>
      </c>
      <c r="D6" s="27" t="s">
        <v>42</v>
      </c>
      <c r="F6" s="30" t="s">
        <v>43</v>
      </c>
    </row>
    <row r="7" spans="2:6" x14ac:dyDescent="0.25">
      <c r="B7" s="2" t="s">
        <v>44</v>
      </c>
      <c r="D7" s="28">
        <v>0</v>
      </c>
      <c r="F7" s="31">
        <v>0.08</v>
      </c>
    </row>
    <row r="8" spans="2:6" x14ac:dyDescent="0.25">
      <c r="B8" s="2" t="s">
        <v>45</v>
      </c>
      <c r="D8" s="28">
        <v>0.05</v>
      </c>
      <c r="F8" s="32">
        <v>0</v>
      </c>
    </row>
    <row r="9" spans="2:6" x14ac:dyDescent="0.25">
      <c r="B9" s="2" t="s">
        <v>46</v>
      </c>
      <c r="D9" s="28">
        <v>0.19</v>
      </c>
    </row>
    <row r="10" spans="2:6" x14ac:dyDescent="0.25">
      <c r="D10" s="2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123"/>
      <c r="C2" s="123"/>
      <c r="D2" s="114" t="s">
        <v>0</v>
      </c>
      <c r="E2" s="116"/>
      <c r="F2" s="116"/>
      <c r="G2" s="116"/>
      <c r="H2" s="115"/>
      <c r="I2" s="114" t="s">
        <v>1</v>
      </c>
      <c r="J2" s="115"/>
      <c r="K2" s="54"/>
    </row>
    <row r="3" spans="2:11" ht="15" customHeight="1" x14ac:dyDescent="0.25">
      <c r="B3" s="123"/>
      <c r="C3" s="123"/>
      <c r="D3" s="114" t="s">
        <v>2</v>
      </c>
      <c r="E3" s="116"/>
      <c r="F3" s="116"/>
      <c r="G3" s="116"/>
      <c r="H3" s="115"/>
      <c r="I3" s="114" t="s">
        <v>77</v>
      </c>
      <c r="J3" s="115"/>
      <c r="K3" s="53"/>
    </row>
    <row r="4" spans="2:11" ht="15" customHeight="1" x14ac:dyDescent="0.25">
      <c r="B4" s="123"/>
      <c r="C4" s="123"/>
      <c r="D4" s="117" t="s">
        <v>3</v>
      </c>
      <c r="E4" s="118"/>
      <c r="F4" s="118"/>
      <c r="G4" s="118"/>
      <c r="H4" s="119"/>
      <c r="I4" s="114" t="s">
        <v>79</v>
      </c>
      <c r="J4" s="115"/>
      <c r="K4" s="53"/>
    </row>
    <row r="5" spans="2:11" ht="15" customHeight="1" x14ac:dyDescent="0.25">
      <c r="B5" s="123"/>
      <c r="C5" s="123"/>
      <c r="D5" s="120"/>
      <c r="E5" s="121"/>
      <c r="F5" s="121"/>
      <c r="G5" s="121"/>
      <c r="H5" s="122"/>
      <c r="I5" s="114" t="s">
        <v>47</v>
      </c>
      <c r="J5" s="115"/>
      <c r="K5" s="53"/>
    </row>
    <row r="6" spans="2:11" x14ac:dyDescent="0.25">
      <c r="K6" s="45"/>
    </row>
    <row r="7" spans="2:11" ht="15.75" customHeight="1" x14ac:dyDescent="0.25">
      <c r="B7" s="112" t="s">
        <v>48</v>
      </c>
      <c r="C7" s="112"/>
      <c r="D7" s="112"/>
      <c r="E7" s="112"/>
      <c r="F7" s="112"/>
      <c r="G7" s="112"/>
      <c r="H7" s="112"/>
      <c r="I7" s="112"/>
      <c r="J7" s="112"/>
      <c r="K7" s="50"/>
    </row>
    <row r="8" spans="2:11" ht="15.75" customHeight="1" x14ac:dyDescent="0.25">
      <c r="B8" s="109" t="s">
        <v>49</v>
      </c>
      <c r="C8" s="109" t="s">
        <v>50</v>
      </c>
      <c r="D8" s="109"/>
      <c r="E8" s="109"/>
      <c r="F8" s="109"/>
      <c r="G8" s="112" t="s">
        <v>51</v>
      </c>
      <c r="H8" s="112"/>
      <c r="I8" s="112"/>
      <c r="J8" s="112"/>
      <c r="K8" s="50"/>
    </row>
    <row r="9" spans="2:11" ht="15.75" customHeight="1" x14ac:dyDescent="0.25">
      <c r="B9" s="109"/>
      <c r="C9" s="49" t="s">
        <v>52</v>
      </c>
      <c r="D9" s="49" t="s">
        <v>53</v>
      </c>
      <c r="E9" s="109" t="s">
        <v>54</v>
      </c>
      <c r="F9" s="109"/>
      <c r="G9" s="112"/>
      <c r="H9" s="112"/>
      <c r="I9" s="112"/>
      <c r="J9" s="112"/>
      <c r="K9" s="50"/>
    </row>
    <row r="10" spans="2:11" ht="15.75" customHeight="1" x14ac:dyDescent="0.25">
      <c r="B10" s="47">
        <v>1</v>
      </c>
      <c r="C10" s="47">
        <v>2021</v>
      </c>
      <c r="D10" s="47">
        <v>5</v>
      </c>
      <c r="E10" s="110">
        <v>24</v>
      </c>
      <c r="F10" s="110"/>
      <c r="G10" s="124" t="s">
        <v>55</v>
      </c>
      <c r="H10" s="124"/>
      <c r="I10" s="124"/>
      <c r="J10" s="124"/>
      <c r="K10" s="52"/>
    </row>
    <row r="11" spans="2:11" ht="57.75" customHeight="1" x14ac:dyDescent="0.25">
      <c r="B11" s="47">
        <v>2</v>
      </c>
      <c r="C11" s="47">
        <v>2022</v>
      </c>
      <c r="D11" s="47">
        <v>5</v>
      </c>
      <c r="E11" s="103">
        <v>31</v>
      </c>
      <c r="F11" s="104"/>
      <c r="G11" s="105" t="s">
        <v>56</v>
      </c>
      <c r="H11" s="106"/>
      <c r="I11" s="106"/>
      <c r="J11" s="107"/>
      <c r="K11" s="52"/>
    </row>
    <row r="12" spans="2:11" ht="82.5" customHeight="1" x14ac:dyDescent="0.25">
      <c r="B12" s="47">
        <v>3</v>
      </c>
      <c r="C12" s="47">
        <v>2022</v>
      </c>
      <c r="D12" s="47">
        <v>7</v>
      </c>
      <c r="E12" s="103">
        <v>27</v>
      </c>
      <c r="F12" s="104"/>
      <c r="G12" s="105" t="s">
        <v>57</v>
      </c>
      <c r="H12" s="106"/>
      <c r="I12" s="106"/>
      <c r="J12" s="107"/>
      <c r="K12" s="52"/>
    </row>
    <row r="13" spans="2:11" ht="100.5" customHeight="1" x14ac:dyDescent="0.25">
      <c r="B13" s="47">
        <v>4</v>
      </c>
      <c r="C13" s="47">
        <v>2023</v>
      </c>
      <c r="D13" s="47">
        <v>11</v>
      </c>
      <c r="E13" s="103">
        <v>30</v>
      </c>
      <c r="F13" s="104"/>
      <c r="G13" s="105" t="s">
        <v>72</v>
      </c>
      <c r="H13" s="106"/>
      <c r="I13" s="106"/>
      <c r="J13" s="107"/>
      <c r="K13" s="52"/>
    </row>
    <row r="14" spans="2:11" ht="70.5" customHeight="1" x14ac:dyDescent="0.25">
      <c r="B14" s="47">
        <v>5</v>
      </c>
      <c r="C14" s="47">
        <v>2024</v>
      </c>
      <c r="D14" s="55" t="s">
        <v>71</v>
      </c>
      <c r="E14" s="103">
        <v>27</v>
      </c>
      <c r="F14" s="104"/>
      <c r="G14" s="105" t="s">
        <v>73</v>
      </c>
      <c r="H14" s="106"/>
      <c r="I14" s="106"/>
      <c r="J14" s="107"/>
      <c r="K14" s="52"/>
    </row>
    <row r="15" spans="2:11" ht="76.5" customHeight="1" x14ac:dyDescent="0.25">
      <c r="B15" s="47">
        <v>6</v>
      </c>
      <c r="C15" s="47">
        <v>2024</v>
      </c>
      <c r="D15" s="55" t="s">
        <v>74</v>
      </c>
      <c r="E15" s="103"/>
      <c r="F15" s="104"/>
      <c r="G15" s="105" t="s">
        <v>76</v>
      </c>
      <c r="H15" s="106"/>
      <c r="I15" s="106"/>
      <c r="J15" s="107"/>
      <c r="K15" s="52"/>
    </row>
    <row r="16" spans="2:11" ht="15.75" customHeight="1" x14ac:dyDescent="0.25">
      <c r="B16" s="109" t="s">
        <v>58</v>
      </c>
      <c r="C16" s="109"/>
      <c r="D16" s="109"/>
      <c r="E16" s="109"/>
      <c r="F16" s="109"/>
      <c r="G16" s="109"/>
      <c r="H16" s="109"/>
      <c r="I16" s="109"/>
      <c r="J16" s="109"/>
      <c r="K16" s="48"/>
    </row>
    <row r="17" spans="2:11" x14ac:dyDescent="0.25">
      <c r="B17" s="109" t="s">
        <v>59</v>
      </c>
      <c r="C17" s="109"/>
      <c r="D17" s="109"/>
      <c r="E17" s="109"/>
      <c r="F17" s="109" t="s">
        <v>60</v>
      </c>
      <c r="G17" s="109"/>
      <c r="H17" s="109"/>
      <c r="I17" s="109"/>
      <c r="J17" s="109"/>
      <c r="K17" s="48"/>
    </row>
    <row r="18" spans="2:11" ht="15.75" customHeight="1" x14ac:dyDescent="0.25">
      <c r="B18" s="110" t="s">
        <v>61</v>
      </c>
      <c r="C18" s="110"/>
      <c r="D18" s="110"/>
      <c r="E18" s="110"/>
      <c r="F18" s="110" t="s">
        <v>75</v>
      </c>
      <c r="G18" s="110"/>
      <c r="H18" s="110"/>
      <c r="I18" s="110"/>
      <c r="J18" s="110"/>
      <c r="K18" s="46"/>
    </row>
    <row r="19" spans="2:11" x14ac:dyDescent="0.25">
      <c r="B19" s="109" t="s">
        <v>62</v>
      </c>
      <c r="C19" s="109"/>
      <c r="D19" s="109"/>
      <c r="E19" s="109"/>
      <c r="F19" s="109"/>
      <c r="G19" s="109"/>
      <c r="H19" s="109"/>
      <c r="I19" s="109"/>
      <c r="J19" s="109"/>
      <c r="K19" s="48"/>
    </row>
    <row r="20" spans="2:11" x14ac:dyDescent="0.25">
      <c r="B20" s="109" t="s">
        <v>59</v>
      </c>
      <c r="C20" s="109"/>
      <c r="D20" s="109"/>
      <c r="E20" s="109"/>
      <c r="F20" s="109" t="s">
        <v>60</v>
      </c>
      <c r="G20" s="109"/>
      <c r="H20" s="109"/>
      <c r="I20" s="109"/>
      <c r="J20" s="109"/>
      <c r="K20" s="48"/>
    </row>
    <row r="21" spans="2:11" ht="15.75" customHeight="1" x14ac:dyDescent="0.25">
      <c r="B21" s="111" t="s">
        <v>63</v>
      </c>
      <c r="C21" s="111"/>
      <c r="D21" s="111"/>
      <c r="E21" s="111"/>
      <c r="F21" s="111" t="s">
        <v>64</v>
      </c>
      <c r="G21" s="111"/>
      <c r="H21" s="111"/>
      <c r="I21" s="111"/>
      <c r="J21" s="111"/>
      <c r="K21" s="51"/>
    </row>
    <row r="22" spans="2:11" ht="15.75" customHeight="1" x14ac:dyDescent="0.25">
      <c r="B22" s="112" t="s">
        <v>65</v>
      </c>
      <c r="C22" s="112"/>
      <c r="D22" s="112"/>
      <c r="E22" s="112"/>
      <c r="F22" s="112"/>
      <c r="G22" s="112"/>
      <c r="H22" s="112"/>
      <c r="I22" s="112"/>
      <c r="J22" s="112"/>
      <c r="K22" s="50"/>
    </row>
    <row r="23" spans="2:11" x14ac:dyDescent="0.25">
      <c r="B23" s="109" t="s">
        <v>59</v>
      </c>
      <c r="C23" s="109"/>
      <c r="D23" s="109"/>
      <c r="E23" s="109" t="s">
        <v>60</v>
      </c>
      <c r="F23" s="109"/>
      <c r="G23" s="109"/>
      <c r="H23" s="109" t="s">
        <v>66</v>
      </c>
      <c r="I23" s="109"/>
      <c r="J23" s="109"/>
      <c r="K23" s="48"/>
    </row>
    <row r="24" spans="2:11" x14ac:dyDescent="0.25">
      <c r="B24" s="109"/>
      <c r="C24" s="109"/>
      <c r="D24" s="109"/>
      <c r="E24" s="109"/>
      <c r="F24" s="109"/>
      <c r="G24" s="109"/>
      <c r="H24" s="49" t="s">
        <v>52</v>
      </c>
      <c r="I24" s="49" t="s">
        <v>53</v>
      </c>
      <c r="J24" s="49" t="s">
        <v>54</v>
      </c>
      <c r="K24" s="48"/>
    </row>
    <row r="25" spans="2:11" x14ac:dyDescent="0.25">
      <c r="B25" s="110" t="s">
        <v>67</v>
      </c>
      <c r="C25" s="110"/>
      <c r="D25" s="110"/>
      <c r="E25" s="111" t="s">
        <v>68</v>
      </c>
      <c r="F25" s="111"/>
      <c r="G25" s="111"/>
      <c r="H25" s="47">
        <v>2024</v>
      </c>
      <c r="I25" s="55" t="s">
        <v>74</v>
      </c>
      <c r="J25" s="47"/>
      <c r="K25" s="46"/>
    </row>
    <row r="26" spans="2:11" x14ac:dyDescent="0.25">
      <c r="K26" s="45"/>
    </row>
    <row r="27" spans="2:11" ht="56.25" customHeight="1" x14ac:dyDescent="0.25">
      <c r="B27" s="45"/>
      <c r="C27" s="108" t="s">
        <v>69</v>
      </c>
      <c r="D27" s="108"/>
      <c r="E27" s="108"/>
      <c r="F27" s="108"/>
      <c r="G27" s="108"/>
      <c r="H27" s="108"/>
      <c r="I27" s="108"/>
      <c r="K27" s="45"/>
    </row>
    <row r="28" spans="2:11" ht="16.5" customHeight="1" x14ac:dyDescent="0.25">
      <c r="E28" s="113" t="s">
        <v>70</v>
      </c>
      <c r="F28" s="113"/>
      <c r="G28" s="113"/>
      <c r="H28" s="113"/>
      <c r="I28" s="113"/>
      <c r="J28" s="113"/>
      <c r="K28" s="44"/>
    </row>
    <row r="29" spans="2:11" x14ac:dyDescent="0.25">
      <c r="B29" s="45"/>
      <c r="C29" s="45"/>
      <c r="D29" s="45"/>
      <c r="E29" s="113"/>
      <c r="F29" s="113"/>
      <c r="G29" s="113"/>
      <c r="H29" s="113"/>
      <c r="I29" s="113"/>
      <c r="J29" s="113"/>
      <c r="K29" s="44"/>
    </row>
    <row r="30" spans="2:11" ht="15" customHeight="1" x14ac:dyDescent="0.25">
      <c r="C30" s="43"/>
      <c r="D30" s="43"/>
      <c r="E30" s="43"/>
      <c r="F30" s="43"/>
      <c r="G30" s="43"/>
      <c r="H30" s="43"/>
    </row>
    <row r="31" spans="2:11" x14ac:dyDescent="0.25">
      <c r="B31" s="43"/>
      <c r="C31" s="43"/>
      <c r="D31" s="43"/>
      <c r="E31" s="43"/>
      <c r="F31" s="43"/>
      <c r="G31" s="43"/>
      <c r="H31" s="43"/>
    </row>
  </sheetData>
  <mergeCells count="43">
    <mergeCell ref="B8:B9"/>
    <mergeCell ref="B2:C5"/>
    <mergeCell ref="C8:F8"/>
    <mergeCell ref="E9:F9"/>
    <mergeCell ref="G13:J13"/>
    <mergeCell ref="G8:J9"/>
    <mergeCell ref="B7:J7"/>
    <mergeCell ref="G11:J11"/>
    <mergeCell ref="E11:F11"/>
    <mergeCell ref="G12:J12"/>
    <mergeCell ref="G10:J10"/>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s>
  <phoneticPr fontId="38"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Props1.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45DBBF-B832-423F-936B-1E71F3349BA0}">
  <ds:schemaRefs>
    <ds:schemaRef ds:uri="http://schemas.microsoft.com/sharepoint/v3/contenttype/forms"/>
  </ds:schemaRefs>
</ds:datastoreItem>
</file>

<file path=customXml/itemProps3.xml><?xml version="1.0" encoding="utf-8"?>
<ds:datastoreItem xmlns:ds="http://schemas.openxmlformats.org/officeDocument/2006/customXml" ds:itemID="{564083AE-2A34-40CD-86CF-CD8A8FEF5E61}">
  <ds:schemaRefs>
    <ds:schemaRef ds:uri="http://purl.org/dc/terms/"/>
    <ds:schemaRef ds:uri="39f7a895-868e-4739-ab10-589c64175fbd"/>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632c1e4e-69c6-4d1f-81a1-009441d464e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Bienes y Servicios</vt:lpstr>
      <vt:lpstr>Cálculos</vt:lpstr>
      <vt:lpstr>CONTROL CAMBIOS</vt:lpstr>
      <vt:lpstr>'Bienes y Servicios'!Área_de_impresión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Janith Fernanda Lozano Cifuentes</cp:lastModifiedBy>
  <cp:revision/>
  <cp:lastPrinted>2024-07-22T22:04:40Z</cp:lastPrinted>
  <dcterms:created xsi:type="dcterms:W3CDTF">2017-04-28T13:22:52Z</dcterms:created>
  <dcterms:modified xsi:type="dcterms:W3CDTF">2025-06-20T21:02:57Z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