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135/DOCUMENTOS DE PUBLICACIÓN CONTRATACIÓN DIRECTA/"/>
    </mc:Choice>
  </mc:AlternateContent>
  <xr:revisionPtr revIDLastSave="448" documentId="11_C8CE320FCC02AD520F4DC24E866CD3A71BD5E236" xr6:coauthVersionLast="47" xr6:coauthVersionMax="47" xr10:uidLastSave="{2FEC1489-604F-4C7E-80AD-C641BD0BCA8D}"/>
  <bookViews>
    <workbookView xWindow="-12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CAMBIOS'!$A$1:$K$29</definedName>
    <definedName name="_xlnm.Print_Area" localSheetId="0">'JUSTIFICACION DE PRECIOS BAJOS'!$A$1:$N$89</definedName>
    <definedName name="_xlnm.Print_Area" localSheetId="1">'PRECIOS BAJOS TRACTO SUCESIVO'!$A$1:$Z$69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7" l="1"/>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23" i="7"/>
  <c r="I25" i="5"/>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23" i="7"/>
  <c r="Q52" i="7" l="1"/>
  <c r="O52" i="7"/>
  <c r="M52" i="7"/>
  <c r="K52" i="7"/>
  <c r="R52" i="7" s="1"/>
  <c r="G52" i="7"/>
  <c r="Q51" i="7"/>
  <c r="O51" i="7"/>
  <c r="M51" i="7"/>
  <c r="K51" i="7"/>
  <c r="R51" i="7" s="1"/>
  <c r="G51" i="7"/>
  <c r="Q50" i="7"/>
  <c r="O50" i="7"/>
  <c r="M50" i="7"/>
  <c r="K50" i="7"/>
  <c r="G50" i="7"/>
  <c r="Q49" i="7"/>
  <c r="O49" i="7"/>
  <c r="M49" i="7"/>
  <c r="K49" i="7"/>
  <c r="R49" i="7" s="1"/>
  <c r="G49" i="7"/>
  <c r="Q48" i="7"/>
  <c r="O48" i="7"/>
  <c r="M48" i="7"/>
  <c r="K48" i="7"/>
  <c r="R48" i="7" s="1"/>
  <c r="G48" i="7"/>
  <c r="Q47" i="7"/>
  <c r="O47" i="7"/>
  <c r="M47" i="7"/>
  <c r="K47" i="7"/>
  <c r="R47" i="7" s="1"/>
  <c r="G47" i="7"/>
  <c r="Q46" i="7"/>
  <c r="O46" i="7"/>
  <c r="M46" i="7"/>
  <c r="K46" i="7"/>
  <c r="R46" i="7" s="1"/>
  <c r="G46" i="7"/>
  <c r="Q45" i="7"/>
  <c r="O45" i="7"/>
  <c r="M45" i="7"/>
  <c r="K45" i="7"/>
  <c r="R45" i="7" s="1"/>
  <c r="G45" i="7"/>
  <c r="Q44" i="7"/>
  <c r="O44" i="7"/>
  <c r="M44" i="7"/>
  <c r="K44" i="7"/>
  <c r="R44" i="7" s="1"/>
  <c r="G44" i="7"/>
  <c r="Q43" i="7"/>
  <c r="O43" i="7"/>
  <c r="M43" i="7"/>
  <c r="K43" i="7"/>
  <c r="R43" i="7" s="1"/>
  <c r="G43" i="7"/>
  <c r="Q42" i="7"/>
  <c r="O42" i="7"/>
  <c r="M42" i="7"/>
  <c r="K42" i="7"/>
  <c r="R42" i="7" s="1"/>
  <c r="G42" i="7"/>
  <c r="Q41" i="7"/>
  <c r="O41" i="7"/>
  <c r="M41" i="7"/>
  <c r="K41" i="7"/>
  <c r="R41" i="7" s="1"/>
  <c r="G41" i="7"/>
  <c r="Q40" i="7"/>
  <c r="O40" i="7"/>
  <c r="M40" i="7"/>
  <c r="K40" i="7"/>
  <c r="R40" i="7" s="1"/>
  <c r="G40" i="7"/>
  <c r="Q39" i="7"/>
  <c r="O39" i="7"/>
  <c r="M39" i="7"/>
  <c r="K39" i="7"/>
  <c r="G39" i="7"/>
  <c r="Q38" i="7"/>
  <c r="O38" i="7"/>
  <c r="M38" i="7"/>
  <c r="K38" i="7"/>
  <c r="R38" i="7" s="1"/>
  <c r="G38" i="7"/>
  <c r="Q37" i="7"/>
  <c r="O37" i="7"/>
  <c r="M37" i="7"/>
  <c r="K37" i="7"/>
  <c r="R37" i="7" s="1"/>
  <c r="G37" i="7"/>
  <c r="Q36" i="7"/>
  <c r="O36" i="7"/>
  <c r="M36" i="7"/>
  <c r="K36" i="7"/>
  <c r="R36" i="7" s="1"/>
  <c r="G36" i="7"/>
  <c r="Q35" i="7"/>
  <c r="O35" i="7"/>
  <c r="M35" i="7"/>
  <c r="K35" i="7"/>
  <c r="R35" i="7" s="1"/>
  <c r="G35" i="7"/>
  <c r="Q34" i="7"/>
  <c r="O34" i="7"/>
  <c r="M34" i="7"/>
  <c r="K34" i="7"/>
  <c r="R34" i="7" s="1"/>
  <c r="G34" i="7"/>
  <c r="Q33" i="7"/>
  <c r="O33" i="7"/>
  <c r="M33" i="7"/>
  <c r="K33" i="7"/>
  <c r="R33" i="7" s="1"/>
  <c r="G33" i="7"/>
  <c r="Q32" i="7"/>
  <c r="O32" i="7"/>
  <c r="M32" i="7"/>
  <c r="K32" i="7"/>
  <c r="R32" i="7" s="1"/>
  <c r="G32" i="7"/>
  <c r="Q31" i="7"/>
  <c r="O31" i="7"/>
  <c r="M31" i="7"/>
  <c r="K31" i="7"/>
  <c r="R31" i="7" s="1"/>
  <c r="G31" i="7"/>
  <c r="Q30" i="7"/>
  <c r="O30" i="7"/>
  <c r="M30" i="7"/>
  <c r="K30" i="7"/>
  <c r="R30" i="7" s="1"/>
  <c r="G30" i="7"/>
  <c r="Q29" i="7"/>
  <c r="O29" i="7"/>
  <c r="M29" i="7"/>
  <c r="K29" i="7"/>
  <c r="R29" i="7" s="1"/>
  <c r="G29" i="7"/>
  <c r="Q28" i="7"/>
  <c r="O28" i="7"/>
  <c r="M28" i="7"/>
  <c r="K28" i="7"/>
  <c r="R28" i="7" s="1"/>
  <c r="G28" i="7"/>
  <c r="Q27" i="7"/>
  <c r="O27" i="7"/>
  <c r="M27" i="7"/>
  <c r="K27" i="7"/>
  <c r="R27" i="7" s="1"/>
  <c r="G27" i="7"/>
  <c r="Q26" i="7"/>
  <c r="O26" i="7"/>
  <c r="M26" i="7"/>
  <c r="K26" i="7"/>
  <c r="R26" i="7" s="1"/>
  <c r="G26" i="7"/>
  <c r="Q25" i="7"/>
  <c r="O25" i="7"/>
  <c r="M25" i="7"/>
  <c r="K25" i="7"/>
  <c r="R25" i="7" s="1"/>
  <c r="G25" i="7"/>
  <c r="Q24" i="7"/>
  <c r="O24" i="7"/>
  <c r="M24" i="7"/>
  <c r="K24" i="7"/>
  <c r="R24" i="7" s="1"/>
  <c r="G24" i="7"/>
  <c r="Q23" i="7"/>
  <c r="O23" i="7"/>
  <c r="M23" i="7"/>
  <c r="K23" i="7"/>
  <c r="G23" i="7"/>
  <c r="R23" i="7" l="1"/>
  <c r="R39" i="7"/>
  <c r="R50" i="7"/>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<sst xmlns="http://schemas.openxmlformats.org/spreadsheetml/2006/main" count="159" uniqueCount="110">
  <si>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</si>
  <si>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</si>
  <si>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</si>
  <si>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</si>
  <si>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</si>
  <si>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</si>
  <si>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</si>
  <si>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</si>
  <si>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</si>
  <si>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</si>
  <si>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</si>
  <si>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</si>
  <si>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</si>
  <si>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</si>
  <si>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</si>
  <si>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</si>
  <si>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</si>
  <si>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</si>
  <si>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</si>
  <si>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</si>
  <si>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</si>
  <si>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</si>
  <si>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</si>
  <si>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</si>
  <si>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</si>
  <si>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</si>
  <si>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</si>
  <si>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</si>
  <si>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</si>
  <si>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</si>
  <si>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</si>
  <si>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</si>
  <si>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</si>
  <si>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</si>
  <si>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</si>
  <si>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</si>
  <si>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</si>
  <si>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</si>
  <si>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</si>
  <si>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</si>
  <si>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</si>
  <si>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</si>
  <si>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</si>
  <si>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</si>
  <si>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</si>
  <si>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</si>
  <si>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</si>
  <si>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</si>
  <si>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</si>
  <si>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</si>
  <si>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</si>
  <si>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</si>
  <si>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</si>
  <si>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</si>
  <si>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</si>
  <si>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</si>
  <si>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</si>
  <si>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</si>
  <si>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</si>
  <si>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</si>
  <si>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</si>
  <si>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</si>
  <si>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</si>
  <si>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</si>
  <si>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</si>
  <si>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</si>
  <si>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</si>
  <si>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</si>
  <si>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</si>
  <si>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xxxxxxxxxxxxxxxxxxxxxxxxxxxxxxxxx</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</si>
  <si>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</si>
  <si>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</si>
  <si>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</si>
  <si>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</si>
  <si>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</si>
  <si>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</si>
  <si>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</si>
  <si>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</si>
  <si>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</si>
  <si>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</si>
  <si>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</si>
  <si>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</si>
  <si>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</si>
  <si>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</si>
  <si>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</si>
  <si>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</si>
  <si>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</si>
  <si>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</si>
  <si>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</si>
  <si>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</si>
  <si>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</si>
  <si>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</si>
  <si>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</si>
  <si>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</si>
  <si>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</si>
  <si>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</si>
  <si>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</si>
  <si>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</si>
  <si>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</si>
  <si>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</si>
  <si>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</si>
  <si>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</si>
  <si>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</si>
  <si>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</si>
  <si>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</si>
  <si>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</si>
  <si>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2 de 2</t>
  </si>
  <si>
    <t>PÁGINA: 1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</si>
  <si>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</si>
  <si>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ADQUIRIR LA SUSCRIPCIÓN DE LA PLATAFORMA DE SALAS DE VIDEOCONFERENCIA PARA LAS ÁREAS ADMINISTRATIVAS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</si>
</sst>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quot;$&quot;\ * #,##0_-;\-&quot;$&quot;\ * #,##0_-;_-&quot;$&quot;\ * &quot;-&quot;??_-;_-@_-"/>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6">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167" fontId="18" fillId="2" borderId="6" xfId="5"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9" fontId="2" fillId="4" borderId="6" xfId="2" applyNumberFormat="1" applyFont="1" applyFill="1" applyBorder="1" applyAlignment="1" applyProtection="1">
      <alignment horizontal="left" vertical="center" wrapText="1"/>
      <protection locked="0"/>
    </xf>
    <xf numFmtId="165" fontId="2" fillId="0" borderId="6" xfId="2" applyNumberFormat="1" applyFont="1" applyFill="1" applyBorder="1" applyAlignment="1" applyProtection="1">
      <alignment horizontal="left" vertical="center" wrapText="1"/>
      <protection hidden="1"/>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7" fillId="0" borderId="18"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18" fillId="4" borderId="4" xfId="0" applyNumberFormat="1" applyFont="1" applyFill="1" applyBorder="1" applyAlignment="1" applyProtection="1">
      <alignment horizontal="center" vertical="center" wrapText="1"/>
      <protection locked="0"/>
    </xf>
    <xf numFmtId="166" fontId="18"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17" zoomScale="70" zoomScaleNormal="80" zoomScaleSheetLayoutView="70" workbookViewId="0">
      <selection activeCell="B20" sqref="B20:M20"/>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99"/>
      <c r="C2" s="119" t="s">
        <v>0</v>
      </c>
      <c r="D2" s="120"/>
      <c r="E2" s="120"/>
      <c r="F2" s="120"/>
      <c r="G2" s="120"/>
      <c r="H2" s="120"/>
      <c r="I2" s="120"/>
      <c r="J2" s="120"/>
      <c r="K2" s="121"/>
      <c r="L2" s="117" t="s">
        <v>104</v>
      </c>
      <c r="M2" s="117"/>
      <c r="N2" s="19"/>
    </row>
    <row r="3" spans="2:15" ht="15.75" customHeight="1" x14ac:dyDescent="0.25">
      <c r="B3" s="99"/>
      <c r="C3" s="119" t="s">
        <v>1</v>
      </c>
      <c r="D3" s="120"/>
      <c r="E3" s="120"/>
      <c r="F3" s="120"/>
      <c r="G3" s="120"/>
      <c r="H3" s="120"/>
      <c r="I3" s="120"/>
      <c r="J3" s="120"/>
      <c r="K3" s="121"/>
      <c r="L3" s="117" t="s">
        <v>79</v>
      </c>
      <c r="M3" s="117"/>
      <c r="N3" s="19"/>
    </row>
    <row r="4" spans="2:15" ht="16.5" customHeight="1" x14ac:dyDescent="0.25">
      <c r="B4" s="99"/>
      <c r="C4" s="122" t="s">
        <v>2</v>
      </c>
      <c r="D4" s="123"/>
      <c r="E4" s="123"/>
      <c r="F4" s="123"/>
      <c r="G4" s="123"/>
      <c r="H4" s="123"/>
      <c r="I4" s="123"/>
      <c r="J4" s="123"/>
      <c r="K4" s="124"/>
      <c r="L4" s="117" t="s">
        <v>105</v>
      </c>
      <c r="M4" s="117"/>
      <c r="N4" s="19"/>
    </row>
    <row r="5" spans="2:15" ht="15" x14ac:dyDescent="0.25">
      <c r="B5" s="99"/>
      <c r="C5" s="125"/>
      <c r="D5" s="126"/>
      <c r="E5" s="126"/>
      <c r="F5" s="126"/>
      <c r="G5" s="126"/>
      <c r="H5" s="126"/>
      <c r="I5" s="126"/>
      <c r="J5" s="126"/>
      <c r="K5" s="127"/>
      <c r="L5" s="118" t="s">
        <v>107</v>
      </c>
      <c r="M5" s="118"/>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101" t="s">
        <v>3</v>
      </c>
      <c r="C7" s="101"/>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102" t="s">
        <v>4</v>
      </c>
      <c r="C9" s="103"/>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07" t="s">
        <v>109</v>
      </c>
      <c r="C12" s="108"/>
      <c r="D12" s="108"/>
      <c r="E12" s="108"/>
      <c r="F12" s="108"/>
      <c r="G12" s="108"/>
      <c r="H12" s="108"/>
      <c r="I12" s="108"/>
      <c r="J12" s="108"/>
      <c r="K12" s="108"/>
      <c r="L12" s="108"/>
      <c r="M12" s="109"/>
      <c r="N12" s="25"/>
    </row>
    <row r="13" spans="2:15" ht="15" x14ac:dyDescent="0.25">
      <c r="B13" s="110"/>
      <c r="C13" s="111"/>
      <c r="D13" s="111"/>
      <c r="E13" s="111"/>
      <c r="F13" s="111"/>
      <c r="G13" s="111"/>
      <c r="H13" s="111"/>
      <c r="I13" s="111"/>
      <c r="J13" s="111"/>
      <c r="K13" s="111"/>
      <c r="L13" s="111"/>
      <c r="M13" s="112"/>
      <c r="N13" s="25"/>
    </row>
    <row r="14" spans="2:15" ht="15.75" thickBot="1" x14ac:dyDescent="0.3">
      <c r="B14" s="113"/>
      <c r="C14" s="114"/>
      <c r="D14" s="114"/>
      <c r="E14" s="114"/>
      <c r="F14" s="114"/>
      <c r="G14" s="114"/>
      <c r="H14" s="114"/>
      <c r="I14" s="114"/>
      <c r="J14" s="114"/>
      <c r="K14" s="114"/>
      <c r="L14" s="114"/>
      <c r="M14" s="115"/>
      <c r="N14" s="25"/>
    </row>
    <row r="15" spans="2:15" ht="15" x14ac:dyDescent="0.25">
      <c r="B15" s="26"/>
      <c r="C15" s="26"/>
      <c r="D15" s="26"/>
      <c r="E15" s="26"/>
      <c r="F15" s="26"/>
      <c r="G15" s="26"/>
      <c r="H15" s="26"/>
      <c r="I15" s="26"/>
      <c r="J15" s="26"/>
      <c r="K15" s="26"/>
      <c r="L15" s="26"/>
      <c r="M15" s="26"/>
      <c r="N15" s="26"/>
    </row>
    <row r="16" spans="2:15" ht="22.5" customHeight="1" x14ac:dyDescent="0.25">
      <c r="B16" s="84" t="s">
        <v>7</v>
      </c>
      <c r="C16" s="84"/>
      <c r="D16" s="84"/>
      <c r="E16" s="84"/>
      <c r="F16" s="84"/>
      <c r="G16" s="84"/>
      <c r="H16" s="84"/>
      <c r="I16" s="84"/>
      <c r="J16" s="84"/>
      <c r="K16" s="84"/>
      <c r="L16" s="84"/>
      <c r="M16" s="84"/>
      <c r="N16" s="26"/>
    </row>
    <row r="17" spans="1:15" s="16" customFormat="1" ht="246.75" customHeight="1" x14ac:dyDescent="0.25">
      <c r="A17" s="18"/>
      <c r="B17" s="116" t="s">
        <v>94</v>
      </c>
      <c r="C17" s="116"/>
      <c r="D17" s="116"/>
      <c r="E17" s="116"/>
      <c r="F17" s="116"/>
      <c r="G17" s="116"/>
      <c r="H17" s="116"/>
      <c r="I17" s="116"/>
      <c r="J17" s="116"/>
      <c r="K17" s="116"/>
      <c r="L17" s="116"/>
      <c r="M17" s="116"/>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84" t="s">
        <v>65</v>
      </c>
      <c r="C19" s="84"/>
      <c r="D19" s="84"/>
      <c r="E19" s="84"/>
      <c r="F19" s="84"/>
      <c r="G19" s="84"/>
      <c r="H19" s="84"/>
      <c r="I19" s="84"/>
      <c r="J19" s="84"/>
      <c r="K19" s="84"/>
      <c r="L19" s="84"/>
      <c r="M19" s="84"/>
      <c r="N19" s="29"/>
      <c r="O19" s="30"/>
    </row>
    <row r="20" spans="1:15" s="16" customFormat="1" ht="148.5" customHeight="1" x14ac:dyDescent="0.25">
      <c r="A20" s="18"/>
      <c r="B20" s="116" t="s">
        <v>89</v>
      </c>
      <c r="C20" s="116"/>
      <c r="D20" s="116"/>
      <c r="E20" s="116"/>
      <c r="F20" s="116"/>
      <c r="G20" s="116"/>
      <c r="H20" s="116"/>
      <c r="I20" s="116"/>
      <c r="J20" s="116"/>
      <c r="K20" s="116"/>
      <c r="L20" s="116"/>
      <c r="M20" s="116"/>
      <c r="N20" s="27"/>
    </row>
    <row r="21" spans="1:15" ht="15" x14ac:dyDescent="0.25">
      <c r="B21" s="26"/>
      <c r="C21" s="26"/>
      <c r="D21" s="26"/>
      <c r="E21" s="26"/>
      <c r="F21" s="26"/>
      <c r="G21" s="26"/>
      <c r="H21" s="26"/>
      <c r="I21" s="26"/>
      <c r="J21" s="26"/>
      <c r="K21" s="26"/>
      <c r="L21" s="26"/>
      <c r="M21" s="26"/>
      <c r="N21" s="26"/>
    </row>
    <row r="22" spans="1:15" ht="15" x14ac:dyDescent="0.25">
      <c r="B22" s="31" t="s">
        <v>86</v>
      </c>
    </row>
    <row r="23" spans="1:15" ht="44.25" customHeight="1" x14ac:dyDescent="0.25">
      <c r="B23" s="90" t="s">
        <v>8</v>
      </c>
      <c r="C23" s="105" t="s">
        <v>9</v>
      </c>
      <c r="D23" s="106"/>
      <c r="E23" s="47">
        <v>23311200</v>
      </c>
      <c r="G23" s="84" t="s">
        <v>88</v>
      </c>
      <c r="H23" s="84"/>
      <c r="I23" s="84"/>
      <c r="J23" s="84"/>
      <c r="K23" s="84"/>
      <c r="L23" s="84"/>
      <c r="M23" s="84"/>
    </row>
    <row r="24" spans="1:15" ht="41.25" customHeight="1" x14ac:dyDescent="0.25">
      <c r="B24" s="104"/>
      <c r="C24" s="105" t="s">
        <v>10</v>
      </c>
      <c r="D24" s="106"/>
      <c r="E24" s="33">
        <v>0.8</v>
      </c>
      <c r="G24" s="84" t="s">
        <v>102</v>
      </c>
      <c r="H24" s="84"/>
      <c r="I24" s="84" t="s">
        <v>103</v>
      </c>
      <c r="J24" s="84"/>
      <c r="K24" s="84" t="s">
        <v>11</v>
      </c>
      <c r="L24" s="84"/>
      <c r="M24" s="84"/>
      <c r="N24" s="18"/>
      <c r="O24" s="18"/>
    </row>
    <row r="25" spans="1:15" ht="36" customHeight="1" x14ac:dyDescent="0.25">
      <c r="B25" s="92"/>
      <c r="C25" s="105" t="s">
        <v>12</v>
      </c>
      <c r="D25" s="106"/>
      <c r="E25" s="48">
        <f>+ROUND(E23*E24,0)</f>
        <v>18648960</v>
      </c>
      <c r="G25" s="100"/>
      <c r="H25" s="100"/>
      <c r="I25" s="97">
        <f>+IFERROR((G25/E23)-1,"-")</f>
        <v>-1</v>
      </c>
      <c r="J25" s="97"/>
      <c r="K25" s="87" t="str">
        <f>IF(E$25&gt;G25,"OFERTA CON PRECIO ARTIFICIALMENTE BAJO","VALOR MÍNIMO ACEPTABLE")</f>
        <v>OFERTA CON PRECIO ARTIFICIALMENTE BAJO</v>
      </c>
      <c r="L25" s="87"/>
      <c r="M25" s="87"/>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90</v>
      </c>
      <c r="F28" s="18"/>
      <c r="G28" s="18"/>
      <c r="H28" s="18"/>
      <c r="I28" s="18"/>
      <c r="J28" s="18"/>
      <c r="K28" s="18"/>
      <c r="L28" s="18"/>
      <c r="M28" s="18"/>
      <c r="N28" s="18"/>
      <c r="O28" s="18"/>
    </row>
    <row r="29" spans="1:15" ht="44.25" customHeight="1" x14ac:dyDescent="0.25">
      <c r="B29" s="90" t="s">
        <v>13</v>
      </c>
      <c r="C29" s="105" t="s">
        <v>9</v>
      </c>
      <c r="D29" s="106"/>
      <c r="E29" s="32">
        <f>+E23</f>
        <v>23311200</v>
      </c>
      <c r="F29" s="18"/>
      <c r="G29" s="84" t="s">
        <v>87</v>
      </c>
      <c r="H29" s="84"/>
      <c r="I29" s="84"/>
      <c r="J29" s="84"/>
      <c r="K29" s="84"/>
      <c r="L29" s="84"/>
      <c r="M29" s="84"/>
      <c r="N29" s="18"/>
      <c r="O29" s="18"/>
    </row>
    <row r="30" spans="1:15" ht="41.25" customHeight="1" x14ac:dyDescent="0.25">
      <c r="B30" s="104"/>
      <c r="C30" s="105" t="s">
        <v>91</v>
      </c>
      <c r="D30" s="106"/>
      <c r="E30" s="33">
        <f>E31/E29</f>
        <v>0</v>
      </c>
      <c r="F30" s="18"/>
      <c r="G30" s="84" t="s">
        <v>102</v>
      </c>
      <c r="H30" s="84"/>
      <c r="I30" s="84" t="s">
        <v>103</v>
      </c>
      <c r="J30" s="84"/>
      <c r="K30" s="84" t="s">
        <v>11</v>
      </c>
      <c r="L30" s="84"/>
      <c r="M30" s="84"/>
      <c r="N30" s="18"/>
      <c r="O30" s="18"/>
    </row>
    <row r="31" spans="1:15" ht="36" customHeight="1" x14ac:dyDescent="0.25">
      <c r="B31" s="92"/>
      <c r="C31" s="105" t="s">
        <v>92</v>
      </c>
      <c r="D31" s="106"/>
      <c r="E31" s="79">
        <v>0</v>
      </c>
      <c r="G31" s="100"/>
      <c r="H31" s="100"/>
      <c r="I31" s="97">
        <f>+IFERROR((G31/E29)-1,"-")</f>
        <v>-1</v>
      </c>
      <c r="J31" s="97"/>
      <c r="K31" s="87" t="str">
        <f>IF(E$31&gt;G31,"OFERTA CON PRECIO ARTIFICIALMENTE BAJO","VALOR MÍNIMO ACEPTABLE")</f>
        <v>VALOR MÍNIMO ACEPTABLE</v>
      </c>
      <c r="L31" s="87"/>
      <c r="M31" s="87"/>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84" t="s">
        <v>64</v>
      </c>
      <c r="C34" s="84"/>
      <c r="D34" s="84"/>
      <c r="E34" s="84"/>
      <c r="F34" s="84"/>
      <c r="G34" s="84"/>
      <c r="H34" s="84"/>
      <c r="I34" s="84"/>
      <c r="J34" s="84"/>
      <c r="K34" s="84"/>
      <c r="L34" s="84"/>
      <c r="M34" s="84"/>
      <c r="N34" s="29"/>
      <c r="O34" s="30"/>
    </row>
    <row r="35" spans="1:15" s="16" customFormat="1" ht="162" customHeight="1" x14ac:dyDescent="0.25">
      <c r="A35" s="18"/>
      <c r="B35" s="98" t="s">
        <v>99</v>
      </c>
      <c r="C35" s="98"/>
      <c r="D35" s="98"/>
      <c r="E35" s="98"/>
      <c r="F35" s="98"/>
      <c r="G35" s="98"/>
      <c r="H35" s="98"/>
      <c r="I35" s="98"/>
      <c r="J35" s="98"/>
      <c r="K35" s="98"/>
      <c r="L35" s="98"/>
      <c r="M35" s="9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6" t="s">
        <v>14</v>
      </c>
      <c r="C37" s="96"/>
      <c r="D37" s="96"/>
      <c r="E37" s="96"/>
      <c r="F37" s="96"/>
      <c r="G37" s="96"/>
      <c r="H37" s="96"/>
      <c r="I37" s="96"/>
      <c r="J37" s="96"/>
      <c r="K37" s="96"/>
      <c r="L37" s="96"/>
      <c r="M37" s="96"/>
      <c r="N37" s="36"/>
    </row>
    <row r="38" spans="1:15" s="16" customFormat="1" ht="15" x14ac:dyDescent="0.25">
      <c r="A38" s="18"/>
      <c r="B38" s="96"/>
      <c r="C38" s="96"/>
      <c r="D38" s="96"/>
      <c r="E38" s="96"/>
      <c r="F38" s="96"/>
      <c r="G38" s="96"/>
      <c r="H38" s="96"/>
      <c r="I38" s="96"/>
      <c r="J38" s="96"/>
      <c r="K38" s="96"/>
      <c r="L38" s="96"/>
      <c r="M38" s="96"/>
      <c r="N38" s="36"/>
    </row>
    <row r="39" spans="1:15" s="16" customFormat="1" ht="15" x14ac:dyDescent="0.25">
      <c r="A39" s="18"/>
      <c r="B39" s="96"/>
      <c r="C39" s="96"/>
      <c r="D39" s="96"/>
      <c r="E39" s="96"/>
      <c r="F39" s="96"/>
      <c r="G39" s="96"/>
      <c r="H39" s="96"/>
      <c r="I39" s="96"/>
      <c r="J39" s="96"/>
      <c r="K39" s="96"/>
      <c r="L39" s="96"/>
      <c r="M39" s="96"/>
      <c r="N39" s="36"/>
    </row>
    <row r="40" spans="1:15" s="16" customFormat="1" ht="15" x14ac:dyDescent="0.25">
      <c r="A40" s="18"/>
      <c r="B40" s="96"/>
      <c r="C40" s="96"/>
      <c r="D40" s="96"/>
      <c r="E40" s="96"/>
      <c r="F40" s="96"/>
      <c r="G40" s="96"/>
      <c r="H40" s="96"/>
      <c r="I40" s="96"/>
      <c r="J40" s="96"/>
      <c r="K40" s="96"/>
      <c r="L40" s="96"/>
      <c r="M40" s="96"/>
      <c r="N40" s="36"/>
    </row>
    <row r="41" spans="1:15" s="16" customFormat="1" ht="15" x14ac:dyDescent="0.25">
      <c r="A41" s="18"/>
      <c r="B41" s="96"/>
      <c r="C41" s="96"/>
      <c r="D41" s="96"/>
      <c r="E41" s="96"/>
      <c r="F41" s="96"/>
      <c r="G41" s="96"/>
      <c r="H41" s="96"/>
      <c r="I41" s="96"/>
      <c r="J41" s="96"/>
      <c r="K41" s="96"/>
      <c r="L41" s="96"/>
      <c r="M41" s="96"/>
      <c r="N41" s="36"/>
    </row>
    <row r="42" spans="1:15" s="16" customFormat="1" ht="15" x14ac:dyDescent="0.25">
      <c r="A42" s="18"/>
      <c r="B42" s="96"/>
      <c r="C42" s="96"/>
      <c r="D42" s="96"/>
      <c r="E42" s="96"/>
      <c r="F42" s="96"/>
      <c r="G42" s="96"/>
      <c r="H42" s="96"/>
      <c r="I42" s="96"/>
      <c r="J42" s="96"/>
      <c r="K42" s="96"/>
      <c r="L42" s="96"/>
      <c r="M42" s="96"/>
      <c r="N42" s="36"/>
    </row>
    <row r="43" spans="1:15" s="16" customFormat="1" ht="15" x14ac:dyDescent="0.25">
      <c r="A43" s="18"/>
      <c r="B43" s="96"/>
      <c r="C43" s="96"/>
      <c r="D43" s="96"/>
      <c r="E43" s="96"/>
      <c r="F43" s="96"/>
      <c r="G43" s="96"/>
      <c r="H43" s="96"/>
      <c r="I43" s="96"/>
      <c r="J43" s="96"/>
      <c r="K43" s="96"/>
      <c r="L43" s="96"/>
      <c r="M43" s="96"/>
      <c r="N43" s="36"/>
    </row>
    <row r="44" spans="1:15" s="16" customFormat="1" ht="15" x14ac:dyDescent="0.25">
      <c r="A44" s="18"/>
      <c r="B44" s="96"/>
      <c r="C44" s="96"/>
      <c r="D44" s="96"/>
      <c r="E44" s="96"/>
      <c r="F44" s="96"/>
      <c r="G44" s="96"/>
      <c r="H44" s="96"/>
      <c r="I44" s="96"/>
      <c r="J44" s="96"/>
      <c r="K44" s="96"/>
      <c r="L44" s="96"/>
      <c r="M44" s="96"/>
      <c r="N44" s="36"/>
    </row>
    <row r="45" spans="1:15" s="16" customFormat="1" ht="15" x14ac:dyDescent="0.25">
      <c r="A45" s="18"/>
      <c r="B45" s="96"/>
      <c r="C45" s="96"/>
      <c r="D45" s="96"/>
      <c r="E45" s="96"/>
      <c r="F45" s="96"/>
      <c r="G45" s="96"/>
      <c r="H45" s="96"/>
      <c r="I45" s="96"/>
      <c r="J45" s="96"/>
      <c r="K45" s="96"/>
      <c r="L45" s="96"/>
      <c r="M45" s="96"/>
      <c r="N45" s="36"/>
    </row>
    <row r="46" spans="1:15" s="16" customFormat="1" ht="15" x14ac:dyDescent="0.25">
      <c r="A46" s="18"/>
      <c r="B46" s="96"/>
      <c r="C46" s="96"/>
      <c r="D46" s="96"/>
      <c r="E46" s="96"/>
      <c r="F46" s="96"/>
      <c r="G46" s="96"/>
      <c r="H46" s="96"/>
      <c r="I46" s="96"/>
      <c r="J46" s="96"/>
      <c r="K46" s="96"/>
      <c r="L46" s="96"/>
      <c r="M46" s="96"/>
      <c r="N46" s="36"/>
    </row>
    <row r="47" spans="1:15" s="16" customFormat="1" ht="15" x14ac:dyDescent="0.25">
      <c r="A47" s="18"/>
      <c r="B47" s="96"/>
      <c r="C47" s="96"/>
      <c r="D47" s="96"/>
      <c r="E47" s="96"/>
      <c r="F47" s="96"/>
      <c r="G47" s="96"/>
      <c r="H47" s="96"/>
      <c r="I47" s="96"/>
      <c r="J47" s="96"/>
      <c r="K47" s="96"/>
      <c r="L47" s="96"/>
      <c r="M47" s="96"/>
      <c r="N47" s="36"/>
    </row>
    <row r="48" spans="1:15" s="16" customFormat="1" ht="15" x14ac:dyDescent="0.25">
      <c r="A48" s="18"/>
      <c r="B48" s="96"/>
      <c r="C48" s="96"/>
      <c r="D48" s="96"/>
      <c r="E48" s="96"/>
      <c r="F48" s="96"/>
      <c r="G48" s="96"/>
      <c r="H48" s="96"/>
      <c r="I48" s="96"/>
      <c r="J48" s="96"/>
      <c r="K48" s="96"/>
      <c r="L48" s="96"/>
      <c r="M48" s="96"/>
      <c r="N48" s="36"/>
    </row>
    <row r="49" spans="1:14" s="16" customFormat="1" ht="15" x14ac:dyDescent="0.25">
      <c r="A49" s="18"/>
      <c r="B49" s="96"/>
      <c r="C49" s="96"/>
      <c r="D49" s="96"/>
      <c r="E49" s="96"/>
      <c r="F49" s="96"/>
      <c r="G49" s="96"/>
      <c r="H49" s="96"/>
      <c r="I49" s="96"/>
      <c r="J49" s="96"/>
      <c r="K49" s="96"/>
      <c r="L49" s="96"/>
      <c r="M49" s="96"/>
      <c r="N49" s="36"/>
    </row>
    <row r="50" spans="1:14" s="16" customFormat="1" ht="15" x14ac:dyDescent="0.25">
      <c r="A50" s="18"/>
      <c r="B50" s="96"/>
      <c r="C50" s="96"/>
      <c r="D50" s="96"/>
      <c r="E50" s="96"/>
      <c r="F50" s="96"/>
      <c r="G50" s="96"/>
      <c r="H50" s="96"/>
      <c r="I50" s="96"/>
      <c r="J50" s="96"/>
      <c r="K50" s="96"/>
      <c r="L50" s="96"/>
      <c r="M50" s="96"/>
      <c r="N50" s="36"/>
    </row>
    <row r="51" spans="1:14" s="16" customFormat="1" ht="15" x14ac:dyDescent="0.25">
      <c r="A51" s="18"/>
      <c r="B51" s="96"/>
      <c r="C51" s="96"/>
      <c r="D51" s="96"/>
      <c r="E51" s="96"/>
      <c r="F51" s="96"/>
      <c r="G51" s="96"/>
      <c r="H51" s="96"/>
      <c r="I51" s="96"/>
      <c r="J51" s="96"/>
      <c r="K51" s="96"/>
      <c r="L51" s="96"/>
      <c r="M51" s="96"/>
      <c r="N51" s="36"/>
    </row>
    <row r="52" spans="1:14" s="16" customFormat="1" ht="15" x14ac:dyDescent="0.25">
      <c r="A52" s="18"/>
      <c r="B52" s="96"/>
      <c r="C52" s="96"/>
      <c r="D52" s="96"/>
      <c r="E52" s="96"/>
      <c r="F52" s="96"/>
      <c r="G52" s="96"/>
      <c r="H52" s="96"/>
      <c r="I52" s="96"/>
      <c r="J52" s="96"/>
      <c r="K52" s="96"/>
      <c r="L52" s="96"/>
      <c r="M52" s="96"/>
      <c r="N52" s="36"/>
    </row>
    <row r="53" spans="1:14" s="16" customFormat="1" ht="15" x14ac:dyDescent="0.25">
      <c r="A53" s="18"/>
      <c r="B53" s="96"/>
      <c r="C53" s="96"/>
      <c r="D53" s="96"/>
      <c r="E53" s="96"/>
      <c r="F53" s="96"/>
      <c r="G53" s="96"/>
      <c r="H53" s="96"/>
      <c r="I53" s="96"/>
      <c r="J53" s="96"/>
      <c r="K53" s="96"/>
      <c r="L53" s="96"/>
      <c r="M53" s="96"/>
      <c r="N53" s="36"/>
    </row>
    <row r="54" spans="1:14" s="16" customFormat="1" ht="15" x14ac:dyDescent="0.25">
      <c r="A54" s="18"/>
      <c r="B54" s="96"/>
      <c r="C54" s="96"/>
      <c r="D54" s="96"/>
      <c r="E54" s="96"/>
      <c r="F54" s="96"/>
      <c r="G54" s="96"/>
      <c r="H54" s="96"/>
      <c r="I54" s="96"/>
      <c r="J54" s="96"/>
      <c r="K54" s="96"/>
      <c r="L54" s="96"/>
      <c r="M54" s="96"/>
      <c r="N54" s="36"/>
    </row>
    <row r="55" spans="1:14" s="16" customFormat="1" ht="15" x14ac:dyDescent="0.25">
      <c r="A55" s="18"/>
      <c r="B55" s="96"/>
      <c r="C55" s="96"/>
      <c r="D55" s="96"/>
      <c r="E55" s="96"/>
      <c r="F55" s="96"/>
      <c r="G55" s="96"/>
      <c r="H55" s="96"/>
      <c r="I55" s="96"/>
      <c r="J55" s="96"/>
      <c r="K55" s="96"/>
      <c r="L55" s="96"/>
      <c r="M55" s="96"/>
      <c r="N55" s="36"/>
    </row>
    <row r="56" spans="1:14" s="16" customFormat="1" ht="15" x14ac:dyDescent="0.25">
      <c r="A56" s="18"/>
      <c r="B56" s="96"/>
      <c r="C56" s="96"/>
      <c r="D56" s="96"/>
      <c r="E56" s="96"/>
      <c r="F56" s="96"/>
      <c r="G56" s="96"/>
      <c r="H56" s="96"/>
      <c r="I56" s="96"/>
      <c r="J56" s="96"/>
      <c r="K56" s="96"/>
      <c r="L56" s="96"/>
      <c r="M56" s="96"/>
      <c r="N56" s="36"/>
    </row>
    <row r="57" spans="1:14" s="16" customFormat="1" ht="15" x14ac:dyDescent="0.25">
      <c r="A57" s="18"/>
      <c r="B57" s="96"/>
      <c r="C57" s="96"/>
      <c r="D57" s="96"/>
      <c r="E57" s="96"/>
      <c r="F57" s="96"/>
      <c r="G57" s="96"/>
      <c r="H57" s="96"/>
      <c r="I57" s="96"/>
      <c r="J57" s="96"/>
      <c r="K57" s="96"/>
      <c r="L57" s="96"/>
      <c r="M57" s="96"/>
      <c r="N57" s="36"/>
    </row>
    <row r="58" spans="1:14" s="16" customFormat="1" ht="15" x14ac:dyDescent="0.25">
      <c r="A58" s="18"/>
      <c r="B58" s="96"/>
      <c r="C58" s="96"/>
      <c r="D58" s="96"/>
      <c r="E58" s="96"/>
      <c r="F58" s="96"/>
      <c r="G58" s="96"/>
      <c r="H58" s="96"/>
      <c r="I58" s="96"/>
      <c r="J58" s="96"/>
      <c r="K58" s="96"/>
      <c r="L58" s="96"/>
      <c r="M58" s="96"/>
      <c r="N58" s="36"/>
    </row>
    <row r="59" spans="1:14" s="16" customFormat="1" ht="15" x14ac:dyDescent="0.25">
      <c r="A59" s="18"/>
      <c r="B59" s="96"/>
      <c r="C59" s="96"/>
      <c r="D59" s="96"/>
      <c r="E59" s="96"/>
      <c r="F59" s="96"/>
      <c r="G59" s="96"/>
      <c r="H59" s="96"/>
      <c r="I59" s="96"/>
      <c r="J59" s="96"/>
      <c r="K59" s="96"/>
      <c r="L59" s="96"/>
      <c r="M59" s="96"/>
      <c r="N59" s="36"/>
    </row>
    <row r="60" spans="1:14" s="16" customFormat="1" ht="15" x14ac:dyDescent="0.25">
      <c r="A60" s="18"/>
      <c r="B60" s="96"/>
      <c r="C60" s="96"/>
      <c r="D60" s="96"/>
      <c r="E60" s="96"/>
      <c r="F60" s="96"/>
      <c r="G60" s="96"/>
      <c r="H60" s="96"/>
      <c r="I60" s="96"/>
      <c r="J60" s="96"/>
      <c r="K60" s="96"/>
      <c r="L60" s="96"/>
      <c r="M60" s="96"/>
      <c r="N60" s="36"/>
    </row>
    <row r="61" spans="1:14" s="16" customFormat="1" ht="15" x14ac:dyDescent="0.25">
      <c r="A61" s="18"/>
      <c r="B61" s="96"/>
      <c r="C61" s="96"/>
      <c r="D61" s="96"/>
      <c r="E61" s="96"/>
      <c r="F61" s="96"/>
      <c r="G61" s="96"/>
      <c r="H61" s="96"/>
      <c r="I61" s="96"/>
      <c r="J61" s="96"/>
      <c r="K61" s="96"/>
      <c r="L61" s="96"/>
      <c r="M61" s="96"/>
      <c r="N61" s="36"/>
    </row>
    <row r="62" spans="1:14" s="16" customFormat="1" ht="15" x14ac:dyDescent="0.25">
      <c r="A62" s="18"/>
      <c r="B62" s="96"/>
      <c r="C62" s="96"/>
      <c r="D62" s="96"/>
      <c r="E62" s="96"/>
      <c r="F62" s="96"/>
      <c r="G62" s="96"/>
      <c r="H62" s="96"/>
      <c r="I62" s="96"/>
      <c r="J62" s="96"/>
      <c r="K62" s="96"/>
      <c r="L62" s="96"/>
      <c r="M62" s="96"/>
      <c r="N62" s="36"/>
    </row>
    <row r="63" spans="1:14" s="16" customFormat="1" ht="15" x14ac:dyDescent="0.25">
      <c r="A63" s="18"/>
      <c r="B63" s="96"/>
      <c r="C63" s="96"/>
      <c r="D63" s="96"/>
      <c r="E63" s="96"/>
      <c r="F63" s="96"/>
      <c r="G63" s="96"/>
      <c r="H63" s="96"/>
      <c r="I63" s="96"/>
      <c r="J63" s="96"/>
      <c r="K63" s="96"/>
      <c r="L63" s="96"/>
      <c r="M63" s="96"/>
      <c r="N63" s="36"/>
    </row>
    <row r="64" spans="1:14" s="16" customFormat="1" ht="15" x14ac:dyDescent="0.25">
      <c r="A64" s="18"/>
      <c r="B64" s="96"/>
      <c r="C64" s="96"/>
      <c r="D64" s="96"/>
      <c r="E64" s="96"/>
      <c r="F64" s="96"/>
      <c r="G64" s="96"/>
      <c r="H64" s="96"/>
      <c r="I64" s="96"/>
      <c r="J64" s="96"/>
      <c r="K64" s="96"/>
      <c r="L64" s="96"/>
      <c r="M64" s="96"/>
      <c r="N64" s="36"/>
    </row>
    <row r="65" spans="1:15" s="16" customFormat="1" ht="15" x14ac:dyDescent="0.25">
      <c r="A65" s="18"/>
      <c r="B65" s="96"/>
      <c r="C65" s="96"/>
      <c r="D65" s="96"/>
      <c r="E65" s="96"/>
      <c r="F65" s="96"/>
      <c r="G65" s="96"/>
      <c r="H65" s="96"/>
      <c r="I65" s="96"/>
      <c r="J65" s="96"/>
      <c r="K65" s="96"/>
      <c r="L65" s="96"/>
      <c r="M65" s="96"/>
      <c r="N65" s="36"/>
    </row>
    <row r="66" spans="1:15" s="16" customFormat="1" ht="15" x14ac:dyDescent="0.25">
      <c r="A66" s="18"/>
      <c r="B66" s="96"/>
      <c r="C66" s="96"/>
      <c r="D66" s="96"/>
      <c r="E66" s="96"/>
      <c r="F66" s="96"/>
      <c r="G66" s="96"/>
      <c r="H66" s="96"/>
      <c r="I66" s="96"/>
      <c r="J66" s="96"/>
      <c r="K66" s="96"/>
      <c r="L66" s="96"/>
      <c r="M66" s="96"/>
      <c r="N66" s="36"/>
    </row>
    <row r="67" spans="1:15" s="16" customFormat="1" ht="15" x14ac:dyDescent="0.25">
      <c r="A67" s="18"/>
      <c r="B67" s="96"/>
      <c r="C67" s="96"/>
      <c r="D67" s="96"/>
      <c r="E67" s="96"/>
      <c r="F67" s="96"/>
      <c r="G67" s="96"/>
      <c r="H67" s="96"/>
      <c r="I67" s="96"/>
      <c r="J67" s="96"/>
      <c r="K67" s="96"/>
      <c r="L67" s="96"/>
      <c r="M67" s="96"/>
      <c r="N67" s="36"/>
    </row>
    <row r="68" spans="1:15" s="16" customFormat="1" ht="15" x14ac:dyDescent="0.25">
      <c r="A68" s="18"/>
      <c r="B68" s="96"/>
      <c r="C68" s="96"/>
      <c r="D68" s="96"/>
      <c r="E68" s="96"/>
      <c r="F68" s="96"/>
      <c r="G68" s="96"/>
      <c r="H68" s="96"/>
      <c r="I68" s="96"/>
      <c r="J68" s="96"/>
      <c r="K68" s="96"/>
      <c r="L68" s="96"/>
      <c r="M68" s="96"/>
      <c r="N68" s="36"/>
    </row>
    <row r="69" spans="1:15" s="16" customFormat="1" ht="15" x14ac:dyDescent="0.25">
      <c r="A69" s="18"/>
      <c r="B69" s="96"/>
      <c r="C69" s="96"/>
      <c r="D69" s="96"/>
      <c r="E69" s="96"/>
      <c r="F69" s="96"/>
      <c r="G69" s="96"/>
      <c r="H69" s="96"/>
      <c r="I69" s="96"/>
      <c r="J69" s="96"/>
      <c r="K69" s="96"/>
      <c r="L69" s="96"/>
      <c r="M69" s="96"/>
      <c r="N69" s="36"/>
    </row>
    <row r="70" spans="1:15" s="16" customFormat="1" ht="15" x14ac:dyDescent="0.25">
      <c r="A70" s="18"/>
      <c r="B70" s="96"/>
      <c r="C70" s="96"/>
      <c r="D70" s="96"/>
      <c r="E70" s="96"/>
      <c r="F70" s="96"/>
      <c r="G70" s="96"/>
      <c r="H70" s="96"/>
      <c r="I70" s="96"/>
      <c r="J70" s="96"/>
      <c r="K70" s="96"/>
      <c r="L70" s="96"/>
      <c r="M70" s="96"/>
      <c r="N70" s="36"/>
    </row>
    <row r="71" spans="1:15" s="16" customFormat="1" ht="15" x14ac:dyDescent="0.25">
      <c r="A71" s="18"/>
      <c r="B71" s="96"/>
      <c r="C71" s="96"/>
      <c r="D71" s="96"/>
      <c r="E71" s="96"/>
      <c r="F71" s="96"/>
      <c r="G71" s="96"/>
      <c r="H71" s="96"/>
      <c r="I71" s="96"/>
      <c r="J71" s="96"/>
      <c r="K71" s="96"/>
      <c r="L71" s="96"/>
      <c r="M71" s="96"/>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84" t="s">
        <v>63</v>
      </c>
      <c r="C73" s="84"/>
      <c r="D73" s="84"/>
      <c r="E73" s="84"/>
      <c r="F73" s="84"/>
      <c r="G73" s="84"/>
      <c r="H73" s="84"/>
      <c r="I73" s="84"/>
      <c r="J73" s="84"/>
      <c r="K73" s="84"/>
      <c r="L73" s="84"/>
      <c r="M73" s="84"/>
      <c r="N73" s="29"/>
      <c r="O73" s="30"/>
    </row>
    <row r="74" spans="1:15" s="16" customFormat="1" ht="121.5" customHeight="1" x14ac:dyDescent="0.25">
      <c r="A74" s="18"/>
      <c r="B74" s="98" t="s">
        <v>85</v>
      </c>
      <c r="C74" s="98"/>
      <c r="D74" s="98"/>
      <c r="E74" s="98"/>
      <c r="F74" s="98"/>
      <c r="G74" s="98"/>
      <c r="H74" s="98"/>
      <c r="I74" s="98"/>
      <c r="J74" s="98"/>
      <c r="K74" s="98"/>
      <c r="L74" s="98"/>
      <c r="M74" s="9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84" t="s">
        <v>15</v>
      </c>
      <c r="E76" s="84"/>
      <c r="F76" s="84" t="s">
        <v>16</v>
      </c>
      <c r="G76" s="84"/>
      <c r="H76" s="84" t="s">
        <v>17</v>
      </c>
      <c r="I76" s="84"/>
      <c r="J76" s="84" t="s">
        <v>18</v>
      </c>
      <c r="K76" s="84"/>
      <c r="L76" s="90" t="s">
        <v>19</v>
      </c>
      <c r="M76" s="91"/>
    </row>
    <row r="77" spans="1:15" s="16" customFormat="1" ht="30.75" customHeight="1" x14ac:dyDescent="0.25">
      <c r="A77" s="18"/>
      <c r="B77" s="84" t="s">
        <v>20</v>
      </c>
      <c r="C77" s="84"/>
      <c r="D77" s="46" t="s">
        <v>21</v>
      </c>
      <c r="E77" s="45" t="s">
        <v>22</v>
      </c>
      <c r="F77" s="45" t="s">
        <v>21</v>
      </c>
      <c r="G77" s="45" t="s">
        <v>22</v>
      </c>
      <c r="H77" s="45" t="s">
        <v>21</v>
      </c>
      <c r="I77" s="45" t="s">
        <v>22</v>
      </c>
      <c r="J77" s="45" t="s">
        <v>21</v>
      </c>
      <c r="K77" s="45" t="s">
        <v>22</v>
      </c>
      <c r="L77" s="92"/>
      <c r="M77" s="93"/>
    </row>
    <row r="78" spans="1:15" s="41" customFormat="1" ht="59.25" customHeight="1" x14ac:dyDescent="0.25">
      <c r="A78" s="18"/>
      <c r="B78" s="85">
        <v>0</v>
      </c>
      <c r="C78" s="86"/>
      <c r="D78" s="14"/>
      <c r="E78" s="40">
        <f>ROUND(B78*D78,0)</f>
        <v>0</v>
      </c>
      <c r="F78" s="14"/>
      <c r="G78" s="40">
        <f>ROUND(F78*B78,0)</f>
        <v>0</v>
      </c>
      <c r="H78" s="14"/>
      <c r="I78" s="40">
        <f>ROUND(B78*H78,0)</f>
        <v>0</v>
      </c>
      <c r="J78" s="14"/>
      <c r="K78" s="40">
        <f>ROUND(B78*J78,0)</f>
        <v>0</v>
      </c>
      <c r="L78" s="94">
        <f>ROUND(B78-E78-G78-I78-K78,0)</f>
        <v>0</v>
      </c>
      <c r="M78" s="95"/>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88" t="s">
        <v>23</v>
      </c>
      <c r="C80" s="88"/>
      <c r="D80" s="88"/>
      <c r="E80" s="88"/>
      <c r="F80" s="88"/>
      <c r="G80" s="38"/>
      <c r="H80" s="38"/>
      <c r="I80" s="15"/>
      <c r="J80" s="15"/>
      <c r="K80" s="15"/>
      <c r="L80" s="15"/>
      <c r="M80" s="15"/>
      <c r="N80" s="38"/>
    </row>
    <row r="81" spans="1:14" s="16" customFormat="1" ht="15" x14ac:dyDescent="0.25">
      <c r="A81" s="18"/>
      <c r="B81" s="88"/>
      <c r="C81" s="88"/>
      <c r="D81" s="88"/>
      <c r="E81" s="88"/>
      <c r="F81" s="88"/>
      <c r="G81" s="38"/>
      <c r="H81" s="38"/>
      <c r="I81" s="15"/>
      <c r="J81" s="15"/>
      <c r="K81" s="15"/>
      <c r="L81" s="15"/>
      <c r="M81" s="15"/>
      <c r="N81" s="38"/>
    </row>
    <row r="82" spans="1:14" s="16" customFormat="1" ht="15.75" thickBot="1" x14ac:dyDescent="0.3">
      <c r="A82" s="18"/>
      <c r="B82" s="89"/>
      <c r="C82" s="89"/>
      <c r="D82" s="89"/>
      <c r="E82" s="89"/>
      <c r="F82" s="89"/>
      <c r="G82" s="38"/>
      <c r="H82" s="38"/>
      <c r="I82" s="15"/>
      <c r="J82" s="15"/>
      <c r="K82" s="15"/>
      <c r="L82" s="15"/>
      <c r="M82" s="15"/>
      <c r="N82" s="38"/>
    </row>
    <row r="83" spans="1:14" s="16" customFormat="1" ht="13.5" customHeight="1" x14ac:dyDescent="0.25">
      <c r="A83" s="18"/>
      <c r="B83" s="82" t="s">
        <v>24</v>
      </c>
      <c r="C83" s="82"/>
      <c r="D83" s="82"/>
      <c r="E83" s="82"/>
      <c r="F83" s="82"/>
      <c r="G83" s="34"/>
      <c r="H83" s="34"/>
      <c r="I83" s="83"/>
      <c r="J83" s="83"/>
      <c r="K83" s="83"/>
      <c r="L83" s="83"/>
      <c r="M83" s="83"/>
      <c r="N83" s="34"/>
    </row>
    <row r="84" spans="1:14" s="16" customFormat="1" ht="13.5" customHeight="1" x14ac:dyDescent="0.25">
      <c r="A84" s="18"/>
      <c r="B84" s="82" t="s">
        <v>25</v>
      </c>
      <c r="C84" s="82"/>
      <c r="D84" s="82"/>
      <c r="E84" s="82"/>
      <c r="F84" s="8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81" t="s">
        <v>67</v>
      </c>
      <c r="C87" s="81"/>
      <c r="D87" s="81"/>
      <c r="E87" s="81"/>
      <c r="F87" s="81"/>
      <c r="G87" s="81"/>
      <c r="H87" s="81"/>
      <c r="I87" s="81"/>
      <c r="J87" s="81"/>
      <c r="K87" s="81"/>
      <c r="L87" s="81"/>
      <c r="M87" s="81"/>
      <c r="N87" s="44"/>
    </row>
    <row r="88" spans="1:14" s="16" customFormat="1" ht="13.5" customHeight="1" x14ac:dyDescent="0.25">
      <c r="A88" s="18"/>
      <c r="B88" s="80" t="s">
        <v>27</v>
      </c>
      <c r="C88" s="80"/>
      <c r="D88" s="80"/>
      <c r="E88" s="80"/>
      <c r="F88" s="80"/>
      <c r="G88" s="80"/>
      <c r="H88" s="80"/>
      <c r="I88" s="80"/>
      <c r="J88" s="80"/>
      <c r="K88" s="80"/>
      <c r="L88" s="80"/>
      <c r="M88" s="80"/>
      <c r="N88" s="34"/>
    </row>
    <row r="89" spans="1:14" s="16" customFormat="1" ht="15" x14ac:dyDescent="0.25">
      <c r="A89" s="18"/>
      <c r="B89" s="80" t="s">
        <v>28</v>
      </c>
      <c r="C89" s="80"/>
      <c r="D89" s="80"/>
      <c r="E89" s="80"/>
      <c r="F89" s="80"/>
      <c r="G89" s="80"/>
      <c r="H89" s="80"/>
      <c r="I89" s="80"/>
      <c r="J89" s="80"/>
      <c r="K89" s="80"/>
      <c r="L89" s="80"/>
      <c r="M89" s="80"/>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11" priority="10" operator="containsText" text="VALOR MÍNIMO ACEPTABLE">
      <formula>NOT(ISERROR(SEARCH("VALOR MÍNIMO ACEPTABLE",K25)))</formula>
    </cfRule>
    <cfRule type="containsText" dxfId="10" priority="11" operator="containsText" text="OFERTA CON PRECIO ARTIFICIALMENTE BAJO">
      <formula>NOT(ISERROR(SEARCH("OFERTA CON PRECIO ARTIFICIALMENTE BAJO",K25)))</formula>
    </cfRule>
  </conditionalFormatting>
  <conditionalFormatting sqref="K31">
    <cfRule type="containsText" dxfId="9" priority="4" operator="containsText" text="VALOR MÍNIMO ACEPTABLE">
      <formula>NOT(ISERROR(SEARCH("VALOR MÍNIMO ACEPTABLE",K31)))</formula>
    </cfRule>
    <cfRule type="containsText" dxfId="8" priority="5" operator="containsText" text="OFERTA CON PRECIO ARTIFICIALMENTE BAJO">
      <formula>NOT(ISERROR(SEARCH("OFERTA CON PRECIO ARTIFICIALMENTE BAJO",K31)))</formula>
    </cfRule>
  </conditionalFormatting>
  <conditionalFormatting sqref="L78">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opLeftCell="A2" zoomScale="70" zoomScaleNormal="70" zoomScaleSheetLayoutView="55" workbookViewId="0">
      <selection activeCell="J19" sqref="J19"/>
    </sheetView>
  </sheetViews>
  <sheetFormatPr baseColWidth="10" defaultColWidth="0" defaultRowHeight="0" customHeight="1" zeroHeight="1" x14ac:dyDescent="0.25"/>
  <cols>
    <col min="1" max="1" width="1.85546875" style="18" customWidth="1"/>
    <col min="2" max="2" width="3.28515625" style="16" customWidth="1"/>
    <col min="3" max="3" width="11.140625" style="16" customWidth="1"/>
    <col min="4" max="4" width="34.7109375" style="16" customWidth="1"/>
    <col min="5" max="5" width="21.5703125" style="16" customWidth="1"/>
    <col min="6" max="6" width="22.140625" style="51" customWidth="1"/>
    <col min="7" max="7" width="19.5703125" style="52" customWidth="1"/>
    <col min="8" max="8" width="28.42578125" style="52" customWidth="1"/>
    <col min="9" max="9" width="28.28515625" style="16" customWidth="1"/>
    <col min="10" max="10" width="17" style="16" customWidth="1"/>
    <col min="11" max="11" width="27.42578125" style="16" customWidth="1"/>
    <col min="12" max="12" width="17" style="16" customWidth="1"/>
    <col min="13" max="13" width="27.42578125" style="16" customWidth="1"/>
    <col min="14" max="14" width="17" style="16" customWidth="1"/>
    <col min="15" max="15" width="27.42578125" style="16" customWidth="1"/>
    <col min="16" max="16" width="17" style="16" customWidth="1"/>
    <col min="17" max="17" width="23.5703125" style="16" customWidth="1"/>
    <col min="18" max="18" width="25.28515625" style="16" customWidth="1"/>
    <col min="19" max="47" width="0" style="18" hidden="1" customWidth="1"/>
    <col min="48" max="16382" width="11.42578125" style="18" hidden="1"/>
    <col min="16383" max="16383" width="1.85546875" style="18" hidden="1" customWidth="1"/>
    <col min="16384" max="16384" width="1" style="18" customWidth="1"/>
  </cols>
  <sheetData>
    <row r="1" spans="2:18" s="16" customFormat="1" ht="14.25" hidden="1" x14ac:dyDescent="0.2">
      <c r="C1" s="17"/>
      <c r="F1" s="51"/>
      <c r="G1" s="52"/>
      <c r="H1" s="52"/>
    </row>
    <row r="2" spans="2:18" s="16" customFormat="1" ht="15.75" customHeight="1" x14ac:dyDescent="0.2">
      <c r="B2" s="180"/>
      <c r="C2" s="142"/>
      <c r="D2" s="145" t="s">
        <v>0</v>
      </c>
      <c r="E2" s="146"/>
      <c r="F2" s="146"/>
      <c r="G2" s="146"/>
      <c r="H2" s="146"/>
      <c r="I2" s="146"/>
      <c r="J2" s="146"/>
      <c r="K2" s="146"/>
      <c r="L2" s="146"/>
      <c r="M2" s="146"/>
      <c r="N2" s="146"/>
      <c r="O2" s="146"/>
      <c r="P2" s="147"/>
      <c r="Q2" s="181" t="s">
        <v>104</v>
      </c>
      <c r="R2" s="182"/>
    </row>
    <row r="3" spans="2:18" s="16" customFormat="1" ht="15.75" customHeight="1" x14ac:dyDescent="0.2">
      <c r="B3" s="180"/>
      <c r="C3" s="143"/>
      <c r="D3" s="145" t="s">
        <v>1</v>
      </c>
      <c r="E3" s="146"/>
      <c r="F3" s="146"/>
      <c r="G3" s="146"/>
      <c r="H3" s="146"/>
      <c r="I3" s="146"/>
      <c r="J3" s="146"/>
      <c r="K3" s="146"/>
      <c r="L3" s="146"/>
      <c r="M3" s="146"/>
      <c r="N3" s="146"/>
      <c r="O3" s="146"/>
      <c r="P3" s="147"/>
      <c r="Q3" s="181" t="s">
        <v>79</v>
      </c>
      <c r="R3" s="182"/>
    </row>
    <row r="4" spans="2:18" s="16" customFormat="1" ht="16.5" customHeight="1" x14ac:dyDescent="0.2">
      <c r="B4" s="180"/>
      <c r="C4" s="143"/>
      <c r="D4" s="148" t="s">
        <v>2</v>
      </c>
      <c r="E4" s="149"/>
      <c r="F4" s="149"/>
      <c r="G4" s="149"/>
      <c r="H4" s="149"/>
      <c r="I4" s="149"/>
      <c r="J4" s="149"/>
      <c r="K4" s="149"/>
      <c r="L4" s="149"/>
      <c r="M4" s="149"/>
      <c r="N4" s="149"/>
      <c r="O4" s="149"/>
      <c r="P4" s="150"/>
      <c r="Q4" s="181" t="s">
        <v>105</v>
      </c>
      <c r="R4" s="182"/>
    </row>
    <row r="5" spans="2:18" s="16" customFormat="1" ht="15" x14ac:dyDescent="0.2">
      <c r="B5" s="180"/>
      <c r="C5" s="144"/>
      <c r="D5" s="151"/>
      <c r="E5" s="152"/>
      <c r="F5" s="152"/>
      <c r="G5" s="152"/>
      <c r="H5" s="152"/>
      <c r="I5" s="152"/>
      <c r="J5" s="152"/>
      <c r="K5" s="152"/>
      <c r="L5" s="152"/>
      <c r="M5" s="152"/>
      <c r="N5" s="152"/>
      <c r="O5" s="152"/>
      <c r="P5" s="153"/>
      <c r="Q5" s="181" t="s">
        <v>106</v>
      </c>
      <c r="R5" s="182"/>
    </row>
    <row r="6" spans="2:18" ht="15" x14ac:dyDescent="0.25"/>
    <row r="7" spans="2:18" s="16" customFormat="1" ht="14.25" x14ac:dyDescent="0.2">
      <c r="C7" s="53" t="s">
        <v>3</v>
      </c>
      <c r="F7" s="51"/>
      <c r="G7" s="52"/>
      <c r="H7" s="52"/>
    </row>
    <row r="8" spans="2:18" s="16" customFormat="1" ht="6" customHeight="1" x14ac:dyDescent="0.2">
      <c r="F8" s="51"/>
      <c r="G8" s="52"/>
      <c r="H8" s="52"/>
    </row>
    <row r="9" spans="2:18" s="16" customFormat="1" ht="22.15" customHeight="1" x14ac:dyDescent="0.2">
      <c r="C9" s="140" t="s">
        <v>68</v>
      </c>
      <c r="D9" s="141"/>
      <c r="E9" s="154" t="s">
        <v>5</v>
      </c>
      <c r="F9" s="155"/>
      <c r="G9" s="52"/>
      <c r="H9" s="54"/>
      <c r="I9" s="156"/>
      <c r="J9" s="156"/>
    </row>
    <row r="10" spans="2:18" s="16" customFormat="1" ht="14.25" x14ac:dyDescent="0.2">
      <c r="F10" s="51"/>
      <c r="G10" s="52"/>
      <c r="H10" s="52"/>
    </row>
    <row r="11" spans="2:18" ht="15" x14ac:dyDescent="0.25">
      <c r="C11" s="23" t="s">
        <v>6</v>
      </c>
      <c r="F11" s="16"/>
      <c r="G11" s="16"/>
      <c r="H11" s="16"/>
    </row>
    <row r="12" spans="2:18" ht="15" customHeight="1" x14ac:dyDescent="0.25">
      <c r="C12" s="134" t="s">
        <v>69</v>
      </c>
      <c r="D12" s="135"/>
      <c r="E12" s="135"/>
      <c r="F12" s="135"/>
      <c r="G12" s="135"/>
      <c r="H12" s="135"/>
      <c r="I12" s="135"/>
      <c r="J12" s="135"/>
      <c r="K12" s="135"/>
      <c r="L12" s="135"/>
      <c r="M12" s="135"/>
      <c r="N12" s="135"/>
      <c r="O12" s="135"/>
      <c r="P12" s="135"/>
      <c r="Q12" s="135"/>
      <c r="R12" s="136"/>
    </row>
    <row r="13" spans="2:18" ht="15" customHeight="1" x14ac:dyDescent="0.25">
      <c r="B13" s="73"/>
      <c r="C13" s="137"/>
      <c r="D13" s="138"/>
      <c r="E13" s="138"/>
      <c r="F13" s="138"/>
      <c r="G13" s="138"/>
      <c r="H13" s="138"/>
      <c r="I13" s="138"/>
      <c r="J13" s="138"/>
      <c r="K13" s="138"/>
      <c r="L13" s="138"/>
      <c r="M13" s="138"/>
      <c r="N13" s="138"/>
      <c r="O13" s="138"/>
      <c r="P13" s="138"/>
      <c r="Q13" s="138"/>
      <c r="R13" s="139"/>
    </row>
    <row r="14" spans="2:18" ht="15" x14ac:dyDescent="0.25"/>
    <row r="15" spans="2:18" ht="15" x14ac:dyDescent="0.25">
      <c r="C15" s="131" t="s">
        <v>7</v>
      </c>
      <c r="D15" s="132"/>
      <c r="E15" s="132"/>
      <c r="F15" s="132"/>
      <c r="G15" s="132"/>
      <c r="H15" s="132"/>
      <c r="I15" s="132"/>
      <c r="J15" s="132"/>
      <c r="K15" s="132"/>
      <c r="L15" s="132"/>
      <c r="M15" s="132"/>
      <c r="N15" s="132"/>
      <c r="O15" s="132"/>
      <c r="P15" s="132"/>
      <c r="Q15" s="132"/>
      <c r="R15" s="133"/>
    </row>
    <row r="16" spans="2:18" ht="253.5" customHeight="1" x14ac:dyDescent="0.25">
      <c r="C16" s="128" t="s">
        <v>108</v>
      </c>
      <c r="D16" s="129"/>
      <c r="E16" s="129"/>
      <c r="F16" s="129"/>
      <c r="G16" s="129"/>
      <c r="H16" s="129"/>
      <c r="I16" s="129"/>
      <c r="J16" s="129"/>
      <c r="K16" s="129"/>
      <c r="L16" s="129"/>
      <c r="M16" s="129"/>
      <c r="N16" s="129"/>
      <c r="O16" s="129"/>
      <c r="P16" s="129"/>
      <c r="Q16" s="129"/>
      <c r="R16" s="130"/>
    </row>
    <row r="17" spans="2:18" ht="15" x14ac:dyDescent="0.25"/>
    <row r="18" spans="2:18" ht="29.25" customHeight="1" x14ac:dyDescent="0.25">
      <c r="C18" s="131" t="s">
        <v>70</v>
      </c>
      <c r="D18" s="132"/>
      <c r="E18" s="132"/>
      <c r="F18" s="132"/>
      <c r="G18" s="132"/>
      <c r="H18" s="132"/>
      <c r="I18" s="133"/>
      <c r="J18" s="72"/>
      <c r="K18" s="160" t="s">
        <v>71</v>
      </c>
      <c r="L18" s="160"/>
      <c r="M18" s="160"/>
      <c r="N18" s="160"/>
      <c r="O18" s="160"/>
      <c r="P18" s="160"/>
      <c r="Q18" s="160"/>
      <c r="R18" s="160"/>
    </row>
    <row r="19" spans="2:18" ht="194.25" customHeight="1" x14ac:dyDescent="0.25">
      <c r="C19" s="159" t="s">
        <v>96</v>
      </c>
      <c r="D19" s="159"/>
      <c r="E19" s="159"/>
      <c r="F19" s="159"/>
      <c r="G19" s="159"/>
      <c r="H19" s="159"/>
      <c r="I19" s="159"/>
      <c r="K19" s="128" t="s">
        <v>98</v>
      </c>
      <c r="L19" s="129"/>
      <c r="M19" s="129"/>
      <c r="N19" s="129"/>
      <c r="O19" s="129"/>
      <c r="P19" s="129"/>
      <c r="Q19" s="129"/>
      <c r="R19" s="130"/>
    </row>
    <row r="20" spans="2:18" ht="15" x14ac:dyDescent="0.25"/>
    <row r="21" spans="2:18" ht="31.5" customHeight="1" x14ac:dyDescent="0.25">
      <c r="C21" s="168" t="s">
        <v>82</v>
      </c>
      <c r="D21" s="166" t="s">
        <v>72</v>
      </c>
      <c r="E21" s="84" t="s">
        <v>73</v>
      </c>
      <c r="F21" s="163" t="s">
        <v>95</v>
      </c>
      <c r="G21" s="164" t="s">
        <v>74</v>
      </c>
      <c r="H21" s="164" t="s">
        <v>102</v>
      </c>
      <c r="I21" s="84" t="s">
        <v>11</v>
      </c>
      <c r="J21" s="84" t="s">
        <v>93</v>
      </c>
      <c r="K21" s="84"/>
      <c r="L21" s="84" t="s">
        <v>16</v>
      </c>
      <c r="M21" s="84"/>
      <c r="N21" s="84" t="s">
        <v>17</v>
      </c>
      <c r="O21" s="84"/>
      <c r="P21" s="84" t="s">
        <v>18</v>
      </c>
      <c r="Q21" s="84"/>
      <c r="R21" s="166" t="s">
        <v>97</v>
      </c>
    </row>
    <row r="22" spans="2:18" ht="67.150000000000006" customHeight="1" x14ac:dyDescent="0.25">
      <c r="B22" s="68"/>
      <c r="C22" s="169"/>
      <c r="D22" s="167"/>
      <c r="E22" s="84"/>
      <c r="F22" s="163"/>
      <c r="G22" s="164"/>
      <c r="H22" s="164"/>
      <c r="I22" s="84"/>
      <c r="J22" s="45" t="s">
        <v>21</v>
      </c>
      <c r="K22" s="45" t="s">
        <v>22</v>
      </c>
      <c r="L22" s="45" t="s">
        <v>21</v>
      </c>
      <c r="M22" s="45" t="s">
        <v>22</v>
      </c>
      <c r="N22" s="45" t="s">
        <v>21</v>
      </c>
      <c r="O22" s="45" t="s">
        <v>22</v>
      </c>
      <c r="P22" s="45" t="s">
        <v>21</v>
      </c>
      <c r="Q22" s="45" t="s">
        <v>22</v>
      </c>
      <c r="R22" s="167"/>
    </row>
    <row r="23" spans="2:18" ht="24.75" customHeight="1" x14ac:dyDescent="0.25">
      <c r="C23" s="55">
        <v>1</v>
      </c>
      <c r="D23" s="66"/>
      <c r="E23" s="56"/>
      <c r="F23" s="57" t="str">
        <f>+IFERROR((H23/E23)-1,"-")</f>
        <v>-</v>
      </c>
      <c r="G23" s="58">
        <f>+E23*80%</f>
        <v>0</v>
      </c>
      <c r="H23" s="59"/>
      <c r="I23" s="78" t="str">
        <f>IF(H23&lt;G23,"OFERTA CON PRECIO ARTIFICIALMENTE BAJO","VALOR MÍNIMO ACEPTABLE")</f>
        <v>VALOR MÍNIMO ACEPTABLE</v>
      </c>
      <c r="J23" s="60"/>
      <c r="K23" s="40">
        <f>+ROUND(H23*J23,0)</f>
        <v>0</v>
      </c>
      <c r="L23" s="60"/>
      <c r="M23" s="40">
        <f>+ROUND(H23*L23,0)</f>
        <v>0</v>
      </c>
      <c r="N23" s="60"/>
      <c r="O23" s="40">
        <f t="shared" ref="O23:O52" si="0">+ROUND(H23*N23,0)</f>
        <v>0</v>
      </c>
      <c r="P23" s="60"/>
      <c r="Q23" s="40">
        <f t="shared" ref="Q23:Q52" si="1">+ROUND(H23*P23,0)</f>
        <v>0</v>
      </c>
      <c r="R23" s="61">
        <f>ROUND(H23-K23-M23-O23-Q23,0)</f>
        <v>0</v>
      </c>
    </row>
    <row r="24" spans="2:18" ht="24.75" customHeight="1" x14ac:dyDescent="0.25">
      <c r="C24" s="55">
        <v>2</v>
      </c>
      <c r="D24" s="67"/>
      <c r="E24" s="62"/>
      <c r="F24" s="57" t="str">
        <f t="shared" ref="F24:F52" si="2">+IFERROR((H24/E24)-1,"-")</f>
        <v>-</v>
      </c>
      <c r="G24" s="58">
        <f t="shared" ref="G24:G52" si="3">+E24*80%</f>
        <v>0</v>
      </c>
      <c r="H24" s="59"/>
      <c r="I24" s="78" t="str">
        <f t="shared" ref="I24:I52" si="4">IF(H24&lt;G24,"OFERTA CON PRECIO ARTIFICIALMENTE BAJO","VALOR MÍNIMO ACEPTABLE")</f>
        <v>VALOR MÍNIMO ACEPTABLE</v>
      </c>
      <c r="J24" s="60"/>
      <c r="K24" s="40">
        <f t="shared" ref="K24:K52" si="5">+ROUND(H24*J24,0)</f>
        <v>0</v>
      </c>
      <c r="L24" s="60"/>
      <c r="M24" s="40">
        <f t="shared" ref="M24:M52" si="6">+ROUND(H24*L24,0)</f>
        <v>0</v>
      </c>
      <c r="N24" s="60"/>
      <c r="O24" s="40">
        <f t="shared" si="0"/>
        <v>0</v>
      </c>
      <c r="P24" s="60"/>
      <c r="Q24" s="40">
        <f t="shared" si="1"/>
        <v>0</v>
      </c>
      <c r="R24" s="61">
        <f t="shared" ref="R24:R52" si="7">ROUND(H24-K24-M24-O24-Q24,0)</f>
        <v>0</v>
      </c>
    </row>
    <row r="25" spans="2:18" ht="24.75" customHeight="1" x14ac:dyDescent="0.25">
      <c r="C25" s="55">
        <v>3</v>
      </c>
      <c r="D25" s="67"/>
      <c r="E25" s="62"/>
      <c r="F25" s="57" t="str">
        <f t="shared" si="2"/>
        <v>-</v>
      </c>
      <c r="G25" s="58">
        <f t="shared" si="3"/>
        <v>0</v>
      </c>
      <c r="H25" s="59"/>
      <c r="I25" s="78" t="str">
        <f t="shared" si="4"/>
        <v>VALOR MÍNIMO ACEPTABLE</v>
      </c>
      <c r="J25" s="60"/>
      <c r="K25" s="40">
        <f t="shared" si="5"/>
        <v>0</v>
      </c>
      <c r="L25" s="60"/>
      <c r="M25" s="40">
        <f t="shared" si="6"/>
        <v>0</v>
      </c>
      <c r="N25" s="60"/>
      <c r="O25" s="40">
        <f t="shared" si="0"/>
        <v>0</v>
      </c>
      <c r="P25" s="60"/>
      <c r="Q25" s="40">
        <f t="shared" si="1"/>
        <v>0</v>
      </c>
      <c r="R25" s="61">
        <f t="shared" si="7"/>
        <v>0</v>
      </c>
    </row>
    <row r="26" spans="2:18" ht="24.75" customHeight="1" x14ac:dyDescent="0.25">
      <c r="C26" s="55">
        <v>4</v>
      </c>
      <c r="D26" s="67"/>
      <c r="E26" s="62"/>
      <c r="F26" s="57" t="str">
        <f t="shared" si="2"/>
        <v>-</v>
      </c>
      <c r="G26" s="58">
        <f t="shared" si="3"/>
        <v>0</v>
      </c>
      <c r="H26" s="59"/>
      <c r="I26" s="78" t="str">
        <f t="shared" si="4"/>
        <v>VALOR MÍNIMO ACEPTABLE</v>
      </c>
      <c r="J26" s="60"/>
      <c r="K26" s="40">
        <f t="shared" si="5"/>
        <v>0</v>
      </c>
      <c r="L26" s="60"/>
      <c r="M26" s="40">
        <f t="shared" si="6"/>
        <v>0</v>
      </c>
      <c r="N26" s="60"/>
      <c r="O26" s="40">
        <f t="shared" si="0"/>
        <v>0</v>
      </c>
      <c r="P26" s="60"/>
      <c r="Q26" s="40">
        <f t="shared" si="1"/>
        <v>0</v>
      </c>
      <c r="R26" s="61">
        <f t="shared" si="7"/>
        <v>0</v>
      </c>
    </row>
    <row r="27" spans="2:18" ht="24.75" customHeight="1" x14ac:dyDescent="0.25">
      <c r="C27" s="55">
        <v>5</v>
      </c>
      <c r="D27" s="67"/>
      <c r="E27" s="62"/>
      <c r="F27" s="57" t="str">
        <f t="shared" si="2"/>
        <v>-</v>
      </c>
      <c r="G27" s="58">
        <f t="shared" si="3"/>
        <v>0</v>
      </c>
      <c r="H27" s="59"/>
      <c r="I27" s="78" t="str">
        <f t="shared" si="4"/>
        <v>VALOR MÍNIMO ACEPTABLE</v>
      </c>
      <c r="J27" s="60"/>
      <c r="K27" s="40">
        <f t="shared" si="5"/>
        <v>0</v>
      </c>
      <c r="L27" s="60"/>
      <c r="M27" s="40">
        <f t="shared" si="6"/>
        <v>0</v>
      </c>
      <c r="N27" s="60"/>
      <c r="O27" s="40">
        <f t="shared" si="0"/>
        <v>0</v>
      </c>
      <c r="P27" s="60"/>
      <c r="Q27" s="40">
        <f t="shared" si="1"/>
        <v>0</v>
      </c>
      <c r="R27" s="61">
        <f t="shared" si="7"/>
        <v>0</v>
      </c>
    </row>
    <row r="28" spans="2:18" ht="24.75" customHeight="1" x14ac:dyDescent="0.25">
      <c r="C28" s="55">
        <v>6</v>
      </c>
      <c r="D28" s="67"/>
      <c r="E28" s="62"/>
      <c r="F28" s="57" t="str">
        <f t="shared" si="2"/>
        <v>-</v>
      </c>
      <c r="G28" s="58">
        <f t="shared" si="3"/>
        <v>0</v>
      </c>
      <c r="H28" s="59"/>
      <c r="I28" s="78" t="str">
        <f t="shared" si="4"/>
        <v>VALOR MÍNIMO ACEPTABLE</v>
      </c>
      <c r="J28" s="60"/>
      <c r="K28" s="40">
        <f t="shared" si="5"/>
        <v>0</v>
      </c>
      <c r="L28" s="60"/>
      <c r="M28" s="40">
        <f t="shared" si="6"/>
        <v>0</v>
      </c>
      <c r="N28" s="60"/>
      <c r="O28" s="40">
        <f t="shared" si="0"/>
        <v>0</v>
      </c>
      <c r="P28" s="60"/>
      <c r="Q28" s="40">
        <f t="shared" si="1"/>
        <v>0</v>
      </c>
      <c r="R28" s="61">
        <f t="shared" si="7"/>
        <v>0</v>
      </c>
    </row>
    <row r="29" spans="2:18" ht="24.75" customHeight="1" x14ac:dyDescent="0.25">
      <c r="C29" s="55">
        <v>7</v>
      </c>
      <c r="D29" s="67"/>
      <c r="E29" s="62"/>
      <c r="F29" s="57" t="str">
        <f t="shared" si="2"/>
        <v>-</v>
      </c>
      <c r="G29" s="58">
        <f t="shared" si="3"/>
        <v>0</v>
      </c>
      <c r="H29" s="59"/>
      <c r="I29" s="78" t="str">
        <f t="shared" si="4"/>
        <v>VALOR MÍNIMO ACEPTABLE</v>
      </c>
      <c r="J29" s="60"/>
      <c r="K29" s="40">
        <f t="shared" si="5"/>
        <v>0</v>
      </c>
      <c r="L29" s="60"/>
      <c r="M29" s="40">
        <f t="shared" si="6"/>
        <v>0</v>
      </c>
      <c r="N29" s="60"/>
      <c r="O29" s="40">
        <f t="shared" si="0"/>
        <v>0</v>
      </c>
      <c r="P29" s="60"/>
      <c r="Q29" s="40">
        <f t="shared" si="1"/>
        <v>0</v>
      </c>
      <c r="R29" s="61">
        <f t="shared" si="7"/>
        <v>0</v>
      </c>
    </row>
    <row r="30" spans="2:18" ht="24.75" customHeight="1" x14ac:dyDescent="0.25">
      <c r="C30" s="55">
        <v>8</v>
      </c>
      <c r="D30" s="67"/>
      <c r="E30" s="62"/>
      <c r="F30" s="57" t="str">
        <f t="shared" si="2"/>
        <v>-</v>
      </c>
      <c r="G30" s="58">
        <f t="shared" si="3"/>
        <v>0</v>
      </c>
      <c r="H30" s="59"/>
      <c r="I30" s="78" t="str">
        <f t="shared" si="4"/>
        <v>VALOR MÍNIMO ACEPTABLE</v>
      </c>
      <c r="J30" s="60"/>
      <c r="K30" s="40">
        <f t="shared" si="5"/>
        <v>0</v>
      </c>
      <c r="L30" s="60"/>
      <c r="M30" s="40">
        <f t="shared" si="6"/>
        <v>0</v>
      </c>
      <c r="N30" s="60"/>
      <c r="O30" s="40">
        <f t="shared" si="0"/>
        <v>0</v>
      </c>
      <c r="P30" s="60"/>
      <c r="Q30" s="40">
        <f t="shared" si="1"/>
        <v>0</v>
      </c>
      <c r="R30" s="61">
        <f t="shared" si="7"/>
        <v>0</v>
      </c>
    </row>
    <row r="31" spans="2:18" ht="24.75" customHeight="1" x14ac:dyDescent="0.25">
      <c r="C31" s="55">
        <v>9</v>
      </c>
      <c r="D31" s="67"/>
      <c r="E31" s="62"/>
      <c r="F31" s="57" t="str">
        <f t="shared" si="2"/>
        <v>-</v>
      </c>
      <c r="G31" s="58">
        <f t="shared" si="3"/>
        <v>0</v>
      </c>
      <c r="H31" s="59"/>
      <c r="I31" s="78" t="str">
        <f t="shared" si="4"/>
        <v>VALOR MÍNIMO ACEPTABLE</v>
      </c>
      <c r="J31" s="60"/>
      <c r="K31" s="40">
        <f t="shared" si="5"/>
        <v>0</v>
      </c>
      <c r="L31" s="60"/>
      <c r="M31" s="40">
        <f t="shared" si="6"/>
        <v>0</v>
      </c>
      <c r="N31" s="60"/>
      <c r="O31" s="40">
        <f t="shared" si="0"/>
        <v>0</v>
      </c>
      <c r="P31" s="60"/>
      <c r="Q31" s="40">
        <f t="shared" si="1"/>
        <v>0</v>
      </c>
      <c r="R31" s="61">
        <f t="shared" si="7"/>
        <v>0</v>
      </c>
    </row>
    <row r="32" spans="2:18" ht="24.75" customHeight="1" x14ac:dyDescent="0.25">
      <c r="C32" s="55">
        <v>10</v>
      </c>
      <c r="D32" s="67"/>
      <c r="E32" s="62"/>
      <c r="F32" s="57" t="str">
        <f t="shared" si="2"/>
        <v>-</v>
      </c>
      <c r="G32" s="58">
        <f t="shared" si="3"/>
        <v>0</v>
      </c>
      <c r="H32" s="59"/>
      <c r="I32" s="78" t="str">
        <f t="shared" si="4"/>
        <v>VALOR MÍNIMO ACEPTABLE</v>
      </c>
      <c r="J32" s="60"/>
      <c r="K32" s="40">
        <f t="shared" si="5"/>
        <v>0</v>
      </c>
      <c r="L32" s="60"/>
      <c r="M32" s="40">
        <f t="shared" si="6"/>
        <v>0</v>
      </c>
      <c r="N32" s="60"/>
      <c r="O32" s="40">
        <f t="shared" si="0"/>
        <v>0</v>
      </c>
      <c r="P32" s="60"/>
      <c r="Q32" s="40">
        <f t="shared" si="1"/>
        <v>0</v>
      </c>
      <c r="R32" s="61">
        <f t="shared" si="7"/>
        <v>0</v>
      </c>
    </row>
    <row r="33" spans="3:18" ht="24.75" customHeight="1" x14ac:dyDescent="0.25">
      <c r="C33" s="55">
        <v>11</v>
      </c>
      <c r="D33" s="67"/>
      <c r="E33" s="62"/>
      <c r="F33" s="57" t="str">
        <f t="shared" si="2"/>
        <v>-</v>
      </c>
      <c r="G33" s="58">
        <f t="shared" si="3"/>
        <v>0</v>
      </c>
      <c r="H33" s="59"/>
      <c r="I33" s="78" t="str">
        <f t="shared" si="4"/>
        <v>VALOR MÍNIMO ACEPTABLE</v>
      </c>
      <c r="J33" s="60"/>
      <c r="K33" s="40">
        <f t="shared" si="5"/>
        <v>0</v>
      </c>
      <c r="L33" s="60"/>
      <c r="M33" s="40">
        <f t="shared" si="6"/>
        <v>0</v>
      </c>
      <c r="N33" s="60"/>
      <c r="O33" s="40">
        <f t="shared" si="0"/>
        <v>0</v>
      </c>
      <c r="P33" s="60"/>
      <c r="Q33" s="40">
        <f t="shared" si="1"/>
        <v>0</v>
      </c>
      <c r="R33" s="61">
        <f t="shared" si="7"/>
        <v>0</v>
      </c>
    </row>
    <row r="34" spans="3:18" ht="24.75" customHeight="1" x14ac:dyDescent="0.25">
      <c r="C34" s="55">
        <v>12</v>
      </c>
      <c r="D34" s="67"/>
      <c r="E34" s="62"/>
      <c r="F34" s="57" t="str">
        <f t="shared" si="2"/>
        <v>-</v>
      </c>
      <c r="G34" s="58">
        <f t="shared" si="3"/>
        <v>0</v>
      </c>
      <c r="H34" s="59"/>
      <c r="I34" s="78" t="str">
        <f t="shared" si="4"/>
        <v>VALOR MÍNIMO ACEPTABLE</v>
      </c>
      <c r="J34" s="60"/>
      <c r="K34" s="40">
        <f t="shared" si="5"/>
        <v>0</v>
      </c>
      <c r="L34" s="60"/>
      <c r="M34" s="40">
        <f t="shared" si="6"/>
        <v>0</v>
      </c>
      <c r="N34" s="60"/>
      <c r="O34" s="40">
        <f t="shared" si="0"/>
        <v>0</v>
      </c>
      <c r="P34" s="60"/>
      <c r="Q34" s="40">
        <f t="shared" si="1"/>
        <v>0</v>
      </c>
      <c r="R34" s="61">
        <f t="shared" si="7"/>
        <v>0</v>
      </c>
    </row>
    <row r="35" spans="3:18" ht="24.75" customHeight="1" x14ac:dyDescent="0.25">
      <c r="C35" s="55">
        <v>13</v>
      </c>
      <c r="D35" s="67"/>
      <c r="E35" s="62"/>
      <c r="F35" s="57" t="str">
        <f t="shared" si="2"/>
        <v>-</v>
      </c>
      <c r="G35" s="58">
        <f t="shared" si="3"/>
        <v>0</v>
      </c>
      <c r="H35" s="59"/>
      <c r="I35" s="78" t="str">
        <f t="shared" si="4"/>
        <v>VALOR MÍNIMO ACEPTABLE</v>
      </c>
      <c r="J35" s="60"/>
      <c r="K35" s="40">
        <f t="shared" si="5"/>
        <v>0</v>
      </c>
      <c r="L35" s="60"/>
      <c r="M35" s="40">
        <f t="shared" si="6"/>
        <v>0</v>
      </c>
      <c r="N35" s="60"/>
      <c r="O35" s="40">
        <f t="shared" si="0"/>
        <v>0</v>
      </c>
      <c r="P35" s="60"/>
      <c r="Q35" s="40">
        <f t="shared" si="1"/>
        <v>0</v>
      </c>
      <c r="R35" s="61">
        <f t="shared" si="7"/>
        <v>0</v>
      </c>
    </row>
    <row r="36" spans="3:18" ht="24.75" customHeight="1" x14ac:dyDescent="0.25">
      <c r="C36" s="55">
        <v>14</v>
      </c>
      <c r="D36" s="67"/>
      <c r="E36" s="62"/>
      <c r="F36" s="57" t="str">
        <f t="shared" si="2"/>
        <v>-</v>
      </c>
      <c r="G36" s="58">
        <f t="shared" si="3"/>
        <v>0</v>
      </c>
      <c r="H36" s="59"/>
      <c r="I36" s="78" t="str">
        <f t="shared" si="4"/>
        <v>VALOR MÍNIMO ACEPTABLE</v>
      </c>
      <c r="J36" s="60"/>
      <c r="K36" s="40">
        <f t="shared" si="5"/>
        <v>0</v>
      </c>
      <c r="L36" s="60"/>
      <c r="M36" s="40">
        <f t="shared" si="6"/>
        <v>0</v>
      </c>
      <c r="N36" s="60"/>
      <c r="O36" s="40">
        <f t="shared" si="0"/>
        <v>0</v>
      </c>
      <c r="P36" s="60"/>
      <c r="Q36" s="40">
        <f t="shared" si="1"/>
        <v>0</v>
      </c>
      <c r="R36" s="61">
        <f t="shared" si="7"/>
        <v>0</v>
      </c>
    </row>
    <row r="37" spans="3:18" ht="24.75" customHeight="1" x14ac:dyDescent="0.25">
      <c r="C37" s="55">
        <v>15</v>
      </c>
      <c r="D37" s="67"/>
      <c r="E37" s="62"/>
      <c r="F37" s="57" t="str">
        <f t="shared" si="2"/>
        <v>-</v>
      </c>
      <c r="G37" s="58">
        <f t="shared" si="3"/>
        <v>0</v>
      </c>
      <c r="H37" s="59"/>
      <c r="I37" s="78" t="str">
        <f t="shared" si="4"/>
        <v>VALOR MÍNIMO ACEPTABLE</v>
      </c>
      <c r="J37" s="60"/>
      <c r="K37" s="40">
        <f t="shared" si="5"/>
        <v>0</v>
      </c>
      <c r="L37" s="60"/>
      <c r="M37" s="40">
        <f t="shared" si="6"/>
        <v>0</v>
      </c>
      <c r="N37" s="60"/>
      <c r="O37" s="40">
        <f t="shared" si="0"/>
        <v>0</v>
      </c>
      <c r="P37" s="60"/>
      <c r="Q37" s="40">
        <f t="shared" si="1"/>
        <v>0</v>
      </c>
      <c r="R37" s="61">
        <f t="shared" si="7"/>
        <v>0</v>
      </c>
    </row>
    <row r="38" spans="3:18" ht="24.75" customHeight="1" x14ac:dyDescent="0.25">
      <c r="C38" s="55">
        <v>16</v>
      </c>
      <c r="D38" s="67"/>
      <c r="E38" s="62"/>
      <c r="F38" s="57" t="str">
        <f t="shared" si="2"/>
        <v>-</v>
      </c>
      <c r="G38" s="58">
        <f t="shared" si="3"/>
        <v>0</v>
      </c>
      <c r="H38" s="59"/>
      <c r="I38" s="78" t="str">
        <f t="shared" si="4"/>
        <v>VALOR MÍNIMO ACEPTABLE</v>
      </c>
      <c r="J38" s="60"/>
      <c r="K38" s="40">
        <f t="shared" si="5"/>
        <v>0</v>
      </c>
      <c r="L38" s="60"/>
      <c r="M38" s="40">
        <f t="shared" si="6"/>
        <v>0</v>
      </c>
      <c r="N38" s="60"/>
      <c r="O38" s="40">
        <f t="shared" si="0"/>
        <v>0</v>
      </c>
      <c r="P38" s="60"/>
      <c r="Q38" s="40">
        <f t="shared" si="1"/>
        <v>0</v>
      </c>
      <c r="R38" s="61">
        <f t="shared" si="7"/>
        <v>0</v>
      </c>
    </row>
    <row r="39" spans="3:18" ht="24.75" customHeight="1" x14ac:dyDescent="0.25">
      <c r="C39" s="55">
        <v>17</v>
      </c>
      <c r="D39" s="67"/>
      <c r="E39" s="62"/>
      <c r="F39" s="57" t="str">
        <f t="shared" si="2"/>
        <v>-</v>
      </c>
      <c r="G39" s="58">
        <f t="shared" si="3"/>
        <v>0</v>
      </c>
      <c r="H39" s="59"/>
      <c r="I39" s="78" t="str">
        <f t="shared" si="4"/>
        <v>VALOR MÍNIMO ACEPTABLE</v>
      </c>
      <c r="J39" s="60"/>
      <c r="K39" s="40">
        <f t="shared" si="5"/>
        <v>0</v>
      </c>
      <c r="L39" s="60"/>
      <c r="M39" s="40">
        <f t="shared" si="6"/>
        <v>0</v>
      </c>
      <c r="N39" s="60"/>
      <c r="O39" s="40">
        <f t="shared" si="0"/>
        <v>0</v>
      </c>
      <c r="P39" s="60"/>
      <c r="Q39" s="40">
        <f t="shared" si="1"/>
        <v>0</v>
      </c>
      <c r="R39" s="61">
        <f t="shared" si="7"/>
        <v>0</v>
      </c>
    </row>
    <row r="40" spans="3:18" ht="24.75" customHeight="1" x14ac:dyDescent="0.25">
      <c r="C40" s="55">
        <v>18</v>
      </c>
      <c r="D40" s="67"/>
      <c r="E40" s="62"/>
      <c r="F40" s="57" t="str">
        <f t="shared" si="2"/>
        <v>-</v>
      </c>
      <c r="G40" s="58">
        <f t="shared" si="3"/>
        <v>0</v>
      </c>
      <c r="H40" s="59"/>
      <c r="I40" s="78" t="str">
        <f t="shared" si="4"/>
        <v>VALOR MÍNIMO ACEPTABLE</v>
      </c>
      <c r="J40" s="60"/>
      <c r="K40" s="40">
        <f t="shared" si="5"/>
        <v>0</v>
      </c>
      <c r="L40" s="60"/>
      <c r="M40" s="40">
        <f t="shared" si="6"/>
        <v>0</v>
      </c>
      <c r="N40" s="60"/>
      <c r="O40" s="40">
        <f t="shared" si="0"/>
        <v>0</v>
      </c>
      <c r="P40" s="60"/>
      <c r="Q40" s="40">
        <f t="shared" si="1"/>
        <v>0</v>
      </c>
      <c r="R40" s="61">
        <f t="shared" si="7"/>
        <v>0</v>
      </c>
    </row>
    <row r="41" spans="3:18" ht="24.75" customHeight="1" x14ac:dyDescent="0.25">
      <c r="C41" s="55">
        <v>19</v>
      </c>
      <c r="D41" s="67"/>
      <c r="E41" s="62"/>
      <c r="F41" s="57" t="str">
        <f t="shared" si="2"/>
        <v>-</v>
      </c>
      <c r="G41" s="58">
        <f t="shared" si="3"/>
        <v>0</v>
      </c>
      <c r="H41" s="59"/>
      <c r="I41" s="78" t="str">
        <f t="shared" si="4"/>
        <v>VALOR MÍNIMO ACEPTABLE</v>
      </c>
      <c r="J41" s="60"/>
      <c r="K41" s="40">
        <f t="shared" si="5"/>
        <v>0</v>
      </c>
      <c r="L41" s="60"/>
      <c r="M41" s="40">
        <f t="shared" si="6"/>
        <v>0</v>
      </c>
      <c r="N41" s="60"/>
      <c r="O41" s="40">
        <f t="shared" si="0"/>
        <v>0</v>
      </c>
      <c r="P41" s="60"/>
      <c r="Q41" s="40">
        <f t="shared" si="1"/>
        <v>0</v>
      </c>
      <c r="R41" s="61">
        <f t="shared" si="7"/>
        <v>0</v>
      </c>
    </row>
    <row r="42" spans="3:18" ht="24.75" customHeight="1" x14ac:dyDescent="0.25">
      <c r="C42" s="55">
        <v>20</v>
      </c>
      <c r="D42" s="67"/>
      <c r="E42" s="62"/>
      <c r="F42" s="57" t="str">
        <f t="shared" si="2"/>
        <v>-</v>
      </c>
      <c r="G42" s="58">
        <f t="shared" si="3"/>
        <v>0</v>
      </c>
      <c r="H42" s="59"/>
      <c r="I42" s="78" t="str">
        <f t="shared" si="4"/>
        <v>VALOR MÍNIMO ACEPTABLE</v>
      </c>
      <c r="J42" s="60"/>
      <c r="K42" s="40">
        <f t="shared" si="5"/>
        <v>0</v>
      </c>
      <c r="L42" s="60"/>
      <c r="M42" s="40">
        <f t="shared" si="6"/>
        <v>0</v>
      </c>
      <c r="N42" s="60"/>
      <c r="O42" s="40">
        <f t="shared" si="0"/>
        <v>0</v>
      </c>
      <c r="P42" s="60"/>
      <c r="Q42" s="40">
        <f t="shared" si="1"/>
        <v>0</v>
      </c>
      <c r="R42" s="61">
        <f t="shared" si="7"/>
        <v>0</v>
      </c>
    </row>
    <row r="43" spans="3:18" ht="24.75" customHeight="1" x14ac:dyDescent="0.25">
      <c r="C43" s="55">
        <v>21</v>
      </c>
      <c r="D43" s="67"/>
      <c r="E43" s="62"/>
      <c r="F43" s="57" t="str">
        <f t="shared" si="2"/>
        <v>-</v>
      </c>
      <c r="G43" s="58">
        <f t="shared" si="3"/>
        <v>0</v>
      </c>
      <c r="H43" s="59"/>
      <c r="I43" s="78" t="str">
        <f t="shared" si="4"/>
        <v>VALOR MÍNIMO ACEPTABLE</v>
      </c>
      <c r="J43" s="60"/>
      <c r="K43" s="40">
        <f t="shared" si="5"/>
        <v>0</v>
      </c>
      <c r="L43" s="60"/>
      <c r="M43" s="40">
        <f t="shared" si="6"/>
        <v>0</v>
      </c>
      <c r="N43" s="60"/>
      <c r="O43" s="40">
        <f t="shared" si="0"/>
        <v>0</v>
      </c>
      <c r="P43" s="60"/>
      <c r="Q43" s="40">
        <f t="shared" si="1"/>
        <v>0</v>
      </c>
      <c r="R43" s="61">
        <f t="shared" si="7"/>
        <v>0</v>
      </c>
    </row>
    <row r="44" spans="3:18" ht="24.75" customHeight="1" x14ac:dyDescent="0.25">
      <c r="C44" s="55">
        <v>22</v>
      </c>
      <c r="D44" s="67"/>
      <c r="E44" s="62"/>
      <c r="F44" s="57" t="str">
        <f t="shared" si="2"/>
        <v>-</v>
      </c>
      <c r="G44" s="58">
        <f t="shared" si="3"/>
        <v>0</v>
      </c>
      <c r="H44" s="59"/>
      <c r="I44" s="78" t="str">
        <f t="shared" si="4"/>
        <v>VALOR MÍNIMO ACEPTABLE</v>
      </c>
      <c r="J44" s="60"/>
      <c r="K44" s="40">
        <f t="shared" si="5"/>
        <v>0</v>
      </c>
      <c r="L44" s="60"/>
      <c r="M44" s="40">
        <f t="shared" si="6"/>
        <v>0</v>
      </c>
      <c r="N44" s="60"/>
      <c r="O44" s="40">
        <f t="shared" si="0"/>
        <v>0</v>
      </c>
      <c r="P44" s="60"/>
      <c r="Q44" s="40">
        <f t="shared" si="1"/>
        <v>0</v>
      </c>
      <c r="R44" s="61">
        <f t="shared" si="7"/>
        <v>0</v>
      </c>
    </row>
    <row r="45" spans="3:18" ht="24.75" customHeight="1" x14ac:dyDescent="0.25">
      <c r="C45" s="55">
        <v>23</v>
      </c>
      <c r="D45" s="67"/>
      <c r="E45" s="62"/>
      <c r="F45" s="57" t="str">
        <f t="shared" si="2"/>
        <v>-</v>
      </c>
      <c r="G45" s="58">
        <f t="shared" si="3"/>
        <v>0</v>
      </c>
      <c r="H45" s="59"/>
      <c r="I45" s="78" t="str">
        <f t="shared" si="4"/>
        <v>VALOR MÍNIMO ACEPTABLE</v>
      </c>
      <c r="J45" s="60"/>
      <c r="K45" s="40">
        <f t="shared" si="5"/>
        <v>0</v>
      </c>
      <c r="L45" s="60"/>
      <c r="M45" s="40">
        <f t="shared" si="6"/>
        <v>0</v>
      </c>
      <c r="N45" s="60"/>
      <c r="O45" s="40">
        <f t="shared" si="0"/>
        <v>0</v>
      </c>
      <c r="P45" s="60"/>
      <c r="Q45" s="40">
        <f t="shared" si="1"/>
        <v>0</v>
      </c>
      <c r="R45" s="61">
        <f t="shared" si="7"/>
        <v>0</v>
      </c>
    </row>
    <row r="46" spans="3:18" ht="24.75" customHeight="1" x14ac:dyDescent="0.25">
      <c r="C46" s="55">
        <v>24</v>
      </c>
      <c r="D46" s="67"/>
      <c r="E46" s="62"/>
      <c r="F46" s="57" t="str">
        <f t="shared" si="2"/>
        <v>-</v>
      </c>
      <c r="G46" s="58">
        <f t="shared" si="3"/>
        <v>0</v>
      </c>
      <c r="H46" s="59"/>
      <c r="I46" s="78" t="str">
        <f t="shared" si="4"/>
        <v>VALOR MÍNIMO ACEPTABLE</v>
      </c>
      <c r="J46" s="60"/>
      <c r="K46" s="40">
        <f t="shared" si="5"/>
        <v>0</v>
      </c>
      <c r="L46" s="60"/>
      <c r="M46" s="40">
        <f t="shared" si="6"/>
        <v>0</v>
      </c>
      <c r="N46" s="60"/>
      <c r="O46" s="40">
        <f t="shared" si="0"/>
        <v>0</v>
      </c>
      <c r="P46" s="60"/>
      <c r="Q46" s="40">
        <f t="shared" si="1"/>
        <v>0</v>
      </c>
      <c r="R46" s="61">
        <f t="shared" si="7"/>
        <v>0</v>
      </c>
    </row>
    <row r="47" spans="3:18" ht="24.75" customHeight="1" x14ac:dyDescent="0.25">
      <c r="C47" s="55">
        <v>25</v>
      </c>
      <c r="D47" s="67"/>
      <c r="E47" s="62"/>
      <c r="F47" s="57" t="str">
        <f t="shared" si="2"/>
        <v>-</v>
      </c>
      <c r="G47" s="58">
        <f t="shared" si="3"/>
        <v>0</v>
      </c>
      <c r="H47" s="59"/>
      <c r="I47" s="78" t="str">
        <f t="shared" si="4"/>
        <v>VALOR MÍNIMO ACEPTABLE</v>
      </c>
      <c r="J47" s="60"/>
      <c r="K47" s="40">
        <f t="shared" si="5"/>
        <v>0</v>
      </c>
      <c r="L47" s="60"/>
      <c r="M47" s="40">
        <f t="shared" si="6"/>
        <v>0</v>
      </c>
      <c r="N47" s="60"/>
      <c r="O47" s="40">
        <f t="shared" si="0"/>
        <v>0</v>
      </c>
      <c r="P47" s="60"/>
      <c r="Q47" s="40">
        <f t="shared" si="1"/>
        <v>0</v>
      </c>
      <c r="R47" s="61">
        <f t="shared" si="7"/>
        <v>0</v>
      </c>
    </row>
    <row r="48" spans="3:18" ht="24.75" customHeight="1" x14ac:dyDescent="0.25">
      <c r="C48" s="55">
        <v>26</v>
      </c>
      <c r="D48" s="67"/>
      <c r="E48" s="62"/>
      <c r="F48" s="57" t="str">
        <f t="shared" si="2"/>
        <v>-</v>
      </c>
      <c r="G48" s="58">
        <f t="shared" si="3"/>
        <v>0</v>
      </c>
      <c r="H48" s="59"/>
      <c r="I48" s="78" t="str">
        <f t="shared" si="4"/>
        <v>VALOR MÍNIMO ACEPTABLE</v>
      </c>
      <c r="J48" s="60"/>
      <c r="K48" s="40">
        <f t="shared" si="5"/>
        <v>0</v>
      </c>
      <c r="L48" s="60"/>
      <c r="M48" s="40">
        <f t="shared" si="6"/>
        <v>0</v>
      </c>
      <c r="N48" s="60"/>
      <c r="O48" s="40">
        <f t="shared" si="0"/>
        <v>0</v>
      </c>
      <c r="P48" s="60"/>
      <c r="Q48" s="40">
        <f t="shared" si="1"/>
        <v>0</v>
      </c>
      <c r="R48" s="61">
        <f t="shared" si="7"/>
        <v>0</v>
      </c>
    </row>
    <row r="49" spans="1:18" ht="24.75" customHeight="1" x14ac:dyDescent="0.25">
      <c r="C49" s="55">
        <v>27</v>
      </c>
      <c r="D49" s="67"/>
      <c r="E49" s="62"/>
      <c r="F49" s="57" t="str">
        <f t="shared" si="2"/>
        <v>-</v>
      </c>
      <c r="G49" s="58">
        <f t="shared" si="3"/>
        <v>0</v>
      </c>
      <c r="H49" s="59"/>
      <c r="I49" s="78" t="str">
        <f t="shared" si="4"/>
        <v>VALOR MÍNIMO ACEPTABLE</v>
      </c>
      <c r="J49" s="60"/>
      <c r="K49" s="40">
        <f t="shared" si="5"/>
        <v>0</v>
      </c>
      <c r="L49" s="60"/>
      <c r="M49" s="40">
        <f t="shared" si="6"/>
        <v>0</v>
      </c>
      <c r="N49" s="60"/>
      <c r="O49" s="40">
        <f t="shared" si="0"/>
        <v>0</v>
      </c>
      <c r="P49" s="60"/>
      <c r="Q49" s="40">
        <f t="shared" si="1"/>
        <v>0</v>
      </c>
      <c r="R49" s="61">
        <f t="shared" si="7"/>
        <v>0</v>
      </c>
    </row>
    <row r="50" spans="1:18" ht="24.75" customHeight="1" x14ac:dyDescent="0.25">
      <c r="C50" s="55">
        <v>28</v>
      </c>
      <c r="D50" s="67"/>
      <c r="E50" s="62"/>
      <c r="F50" s="57" t="str">
        <f t="shared" si="2"/>
        <v>-</v>
      </c>
      <c r="G50" s="58">
        <f t="shared" si="3"/>
        <v>0</v>
      </c>
      <c r="H50" s="59"/>
      <c r="I50" s="78" t="str">
        <f t="shared" si="4"/>
        <v>VALOR MÍNIMO ACEPTABLE</v>
      </c>
      <c r="J50" s="60"/>
      <c r="K50" s="40">
        <f t="shared" si="5"/>
        <v>0</v>
      </c>
      <c r="L50" s="60"/>
      <c r="M50" s="40">
        <f t="shared" si="6"/>
        <v>0</v>
      </c>
      <c r="N50" s="60"/>
      <c r="O50" s="40">
        <f t="shared" si="0"/>
        <v>0</v>
      </c>
      <c r="P50" s="60"/>
      <c r="Q50" s="40">
        <f t="shared" si="1"/>
        <v>0</v>
      </c>
      <c r="R50" s="61">
        <f t="shared" si="7"/>
        <v>0</v>
      </c>
    </row>
    <row r="51" spans="1:18" ht="24.75" customHeight="1" x14ac:dyDescent="0.25">
      <c r="C51" s="55">
        <v>29</v>
      </c>
      <c r="D51" s="67"/>
      <c r="E51" s="62"/>
      <c r="F51" s="57" t="str">
        <f t="shared" si="2"/>
        <v>-</v>
      </c>
      <c r="G51" s="58">
        <f t="shared" si="3"/>
        <v>0</v>
      </c>
      <c r="H51" s="59"/>
      <c r="I51" s="78" t="str">
        <f t="shared" si="4"/>
        <v>VALOR MÍNIMO ACEPTABLE</v>
      </c>
      <c r="J51" s="60"/>
      <c r="K51" s="40">
        <f t="shared" si="5"/>
        <v>0</v>
      </c>
      <c r="L51" s="60"/>
      <c r="M51" s="40">
        <f t="shared" si="6"/>
        <v>0</v>
      </c>
      <c r="N51" s="60"/>
      <c r="O51" s="40">
        <f t="shared" si="0"/>
        <v>0</v>
      </c>
      <c r="P51" s="60"/>
      <c r="Q51" s="40">
        <f t="shared" si="1"/>
        <v>0</v>
      </c>
      <c r="R51" s="61">
        <f t="shared" si="7"/>
        <v>0</v>
      </c>
    </row>
    <row r="52" spans="1:18" ht="24.75" customHeight="1" x14ac:dyDescent="0.25">
      <c r="C52" s="55">
        <v>30</v>
      </c>
      <c r="D52" s="67"/>
      <c r="E52" s="62"/>
      <c r="F52" s="57" t="str">
        <f t="shared" si="2"/>
        <v>-</v>
      </c>
      <c r="G52" s="58">
        <f t="shared" si="3"/>
        <v>0</v>
      </c>
      <c r="H52" s="59"/>
      <c r="I52" s="78" t="str">
        <f t="shared" si="4"/>
        <v>VALOR MÍNIMO ACEPTABLE</v>
      </c>
      <c r="J52" s="60"/>
      <c r="K52" s="40">
        <f t="shared" si="5"/>
        <v>0</v>
      </c>
      <c r="L52" s="60"/>
      <c r="M52" s="40">
        <f t="shared" si="6"/>
        <v>0</v>
      </c>
      <c r="N52" s="60"/>
      <c r="O52" s="40">
        <f t="shared" si="0"/>
        <v>0</v>
      </c>
      <c r="P52" s="60"/>
      <c r="Q52" s="40">
        <f t="shared" si="1"/>
        <v>0</v>
      </c>
      <c r="R52" s="61">
        <f t="shared" si="7"/>
        <v>0</v>
      </c>
    </row>
    <row r="53" spans="1:18" ht="15" x14ac:dyDescent="0.25"/>
    <row r="54" spans="1:18" ht="24" customHeight="1" x14ac:dyDescent="0.25">
      <c r="C54" s="104" t="s">
        <v>75</v>
      </c>
      <c r="D54" s="170"/>
      <c r="E54" s="170"/>
      <c r="F54" s="170"/>
      <c r="G54" s="170"/>
      <c r="H54" s="170"/>
      <c r="I54" s="170"/>
      <c r="J54" s="170"/>
      <c r="K54" s="170"/>
      <c r="L54" s="170"/>
      <c r="M54" s="170"/>
      <c r="N54" s="170"/>
      <c r="O54" s="170"/>
      <c r="P54" s="170"/>
      <c r="Q54" s="170"/>
      <c r="R54" s="170"/>
    </row>
    <row r="55" spans="1:18" ht="163.5" customHeight="1" x14ac:dyDescent="0.25">
      <c r="C55" s="171" t="s">
        <v>100</v>
      </c>
      <c r="D55" s="172"/>
      <c r="E55" s="172"/>
      <c r="F55" s="172"/>
      <c r="G55" s="172"/>
      <c r="H55" s="172"/>
      <c r="I55" s="172"/>
      <c r="J55" s="172"/>
      <c r="K55" s="172"/>
      <c r="L55" s="172"/>
      <c r="M55" s="172"/>
      <c r="N55" s="172"/>
      <c r="O55" s="172"/>
      <c r="P55" s="172"/>
      <c r="Q55" s="172"/>
      <c r="R55" s="173"/>
    </row>
    <row r="56" spans="1:18" ht="8.25" customHeight="1" x14ac:dyDescent="0.25">
      <c r="B56" s="64"/>
      <c r="C56" s="64"/>
      <c r="D56" s="64"/>
      <c r="E56" s="64"/>
      <c r="F56" s="64"/>
      <c r="G56" s="64"/>
      <c r="H56" s="64"/>
      <c r="I56" s="64"/>
      <c r="J56" s="64"/>
      <c r="K56" s="64"/>
      <c r="L56" s="64"/>
      <c r="M56" s="64"/>
      <c r="N56" s="64"/>
      <c r="O56" s="64"/>
      <c r="P56" s="64"/>
      <c r="Q56" s="64"/>
      <c r="R56" s="63"/>
    </row>
    <row r="57" spans="1:18" ht="259.5" customHeight="1" x14ac:dyDescent="0.25">
      <c r="C57" s="174" t="s">
        <v>76</v>
      </c>
      <c r="D57" s="175"/>
      <c r="E57" s="175"/>
      <c r="F57" s="175"/>
      <c r="G57" s="175"/>
      <c r="H57" s="175"/>
      <c r="I57" s="175"/>
      <c r="J57" s="175"/>
      <c r="K57" s="175"/>
      <c r="L57" s="175"/>
      <c r="M57" s="175"/>
      <c r="N57" s="175"/>
      <c r="O57" s="175"/>
      <c r="P57" s="175"/>
      <c r="Q57" s="175"/>
      <c r="R57" s="176"/>
    </row>
    <row r="58" spans="1:18" s="16" customFormat="1" ht="15" hidden="1" x14ac:dyDescent="0.25">
      <c r="A58" s="18"/>
      <c r="B58" s="65"/>
      <c r="C58" s="65"/>
      <c r="D58" s="65"/>
      <c r="E58" s="65"/>
      <c r="F58" s="65"/>
      <c r="G58" s="63"/>
      <c r="H58" s="63"/>
      <c r="I58" s="44"/>
      <c r="J58" s="44"/>
      <c r="K58" s="44"/>
      <c r="L58" s="44"/>
      <c r="M58" s="44"/>
      <c r="N58" s="63"/>
    </row>
    <row r="59" spans="1:18" s="16" customFormat="1" ht="15" customHeight="1" x14ac:dyDescent="0.25">
      <c r="A59" s="18"/>
      <c r="C59" s="178" t="s">
        <v>23</v>
      </c>
      <c r="D59" s="178"/>
      <c r="E59" s="178"/>
      <c r="F59" s="178"/>
      <c r="G59" s="63"/>
      <c r="H59" s="63"/>
      <c r="I59" s="44"/>
      <c r="J59" s="44"/>
      <c r="K59" s="44"/>
      <c r="L59" s="44"/>
      <c r="M59" s="44"/>
      <c r="N59" s="63"/>
    </row>
    <row r="60" spans="1:18" s="16" customFormat="1" ht="15" x14ac:dyDescent="0.25">
      <c r="A60" s="18"/>
      <c r="B60" s="69"/>
      <c r="C60" s="178"/>
      <c r="D60" s="178"/>
      <c r="E60" s="178"/>
      <c r="F60" s="178"/>
      <c r="G60" s="63"/>
      <c r="H60" s="63"/>
      <c r="I60" s="44"/>
      <c r="J60" s="44"/>
      <c r="K60" s="44"/>
      <c r="L60" s="44"/>
      <c r="M60" s="44"/>
      <c r="N60" s="63"/>
    </row>
    <row r="61" spans="1:18" s="16" customFormat="1" ht="15.75" thickBot="1" x14ac:dyDescent="0.3">
      <c r="A61" s="18"/>
      <c r="B61" s="69"/>
      <c r="C61" s="179"/>
      <c r="D61" s="179"/>
      <c r="E61" s="179"/>
      <c r="F61" s="179"/>
      <c r="G61" s="63"/>
      <c r="H61" s="63"/>
      <c r="I61" s="44"/>
      <c r="J61" s="44"/>
      <c r="K61" s="44"/>
      <c r="L61" s="44"/>
      <c r="M61" s="44"/>
      <c r="N61" s="63"/>
    </row>
    <row r="62" spans="1:18" s="16" customFormat="1" ht="15" x14ac:dyDescent="0.25">
      <c r="A62" s="18"/>
      <c r="C62" s="177" t="s">
        <v>24</v>
      </c>
      <c r="D62" s="177"/>
      <c r="E62" s="177"/>
      <c r="F62" s="177"/>
      <c r="G62" s="63"/>
      <c r="H62" s="63"/>
      <c r="I62" s="44"/>
      <c r="J62" s="44"/>
      <c r="K62" s="44"/>
      <c r="L62" s="44"/>
      <c r="M62" s="44"/>
      <c r="N62" s="63"/>
    </row>
    <row r="63" spans="1:18" s="16" customFormat="1" ht="15" x14ac:dyDescent="0.25">
      <c r="A63" s="18"/>
      <c r="C63" s="82" t="s">
        <v>25</v>
      </c>
      <c r="D63" s="82"/>
      <c r="E63" s="82"/>
      <c r="F63" s="82"/>
      <c r="G63" s="63"/>
      <c r="H63" s="63"/>
      <c r="I63" s="44"/>
      <c r="J63" s="44"/>
      <c r="K63" s="44"/>
      <c r="L63" s="44"/>
      <c r="M63" s="44"/>
      <c r="N63" s="63"/>
    </row>
    <row r="64" spans="1:18" s="16" customFormat="1" ht="3.75" customHeight="1" x14ac:dyDescent="0.25">
      <c r="A64" s="18"/>
      <c r="B64" s="65"/>
      <c r="C64" s="65"/>
      <c r="D64" s="65"/>
      <c r="E64" s="65"/>
      <c r="F64" s="65"/>
      <c r="G64" s="63"/>
      <c r="H64" s="63"/>
      <c r="I64" s="44"/>
      <c r="J64" s="44"/>
      <c r="K64" s="44"/>
      <c r="L64" s="44"/>
      <c r="M64" s="44"/>
      <c r="N64" s="63"/>
    </row>
    <row r="65" spans="1:18" s="16" customFormat="1" ht="15" x14ac:dyDescent="0.25">
      <c r="A65" s="18"/>
      <c r="C65" s="44" t="s">
        <v>26</v>
      </c>
      <c r="D65" s="65"/>
      <c r="E65" s="65"/>
      <c r="F65" s="65"/>
      <c r="G65" s="63"/>
      <c r="H65" s="63"/>
      <c r="I65" s="44"/>
      <c r="J65" s="44"/>
      <c r="K65" s="44"/>
      <c r="L65" s="44"/>
      <c r="M65" s="44"/>
      <c r="N65" s="63"/>
    </row>
    <row r="66" spans="1:18" s="16" customFormat="1" ht="7.5" customHeight="1" x14ac:dyDescent="0.2">
      <c r="A66" s="161"/>
      <c r="B66" s="161"/>
      <c r="C66" s="161"/>
      <c r="D66" s="161"/>
      <c r="E66" s="161"/>
      <c r="F66" s="161"/>
      <c r="G66" s="161"/>
      <c r="H66" s="161"/>
      <c r="I66" s="161"/>
      <c r="J66" s="161"/>
      <c r="K66" s="161"/>
      <c r="L66" s="161"/>
      <c r="M66" s="161"/>
      <c r="N66" s="161"/>
      <c r="O66" s="161"/>
      <c r="P66" s="161"/>
      <c r="Q66" s="161"/>
      <c r="R66" s="161"/>
    </row>
    <row r="67" spans="1:18" s="4" customFormat="1" ht="54" customHeight="1" x14ac:dyDescent="0.25">
      <c r="B67" s="70"/>
      <c r="C67" s="157" t="s">
        <v>77</v>
      </c>
      <c r="D67" s="157"/>
      <c r="E67" s="157"/>
      <c r="F67" s="157"/>
      <c r="G67" s="157"/>
      <c r="H67" s="157"/>
      <c r="I67" s="157"/>
      <c r="J67" s="157"/>
      <c r="K67" s="157"/>
      <c r="L67" s="157"/>
      <c r="M67" s="157"/>
      <c r="N67" s="157"/>
      <c r="O67" s="157"/>
      <c r="P67" s="157"/>
      <c r="Q67" s="157"/>
      <c r="R67" s="157"/>
    </row>
    <row r="68" spans="1:18" s="4" customFormat="1" ht="15" x14ac:dyDescent="0.25">
      <c r="B68" s="162"/>
      <c r="C68" s="162"/>
      <c r="D68" s="162"/>
      <c r="E68" s="162"/>
      <c r="F68" s="162"/>
      <c r="G68" s="162"/>
      <c r="H68" s="162"/>
      <c r="I68" s="162"/>
      <c r="J68" s="162"/>
      <c r="K68" s="162"/>
      <c r="L68" s="162"/>
    </row>
    <row r="69" spans="1:18" s="4" customFormat="1" ht="24.75" customHeight="1" x14ac:dyDescent="0.25">
      <c r="B69" s="71"/>
      <c r="C69" s="158" t="s">
        <v>78</v>
      </c>
      <c r="D69" s="158"/>
      <c r="E69" s="158"/>
      <c r="F69" s="158"/>
      <c r="G69" s="158"/>
      <c r="H69" s="158"/>
      <c r="I69" s="158"/>
      <c r="J69" s="158"/>
      <c r="K69" s="158"/>
      <c r="L69" s="158"/>
      <c r="M69" s="158"/>
      <c r="N69" s="158"/>
      <c r="O69" s="158"/>
      <c r="P69" s="158"/>
      <c r="Q69" s="158"/>
      <c r="R69" s="158"/>
    </row>
    <row r="70" spans="1:18" ht="0" hidden="1" customHeight="1" x14ac:dyDescent="0.25">
      <c r="A70" s="165" t="s">
        <v>28</v>
      </c>
      <c r="B70" s="165"/>
      <c r="C70" s="165"/>
      <c r="D70" s="165"/>
      <c r="E70" s="165"/>
      <c r="F70" s="165"/>
      <c r="G70" s="165"/>
      <c r="H70" s="165"/>
      <c r="I70" s="165"/>
      <c r="J70" s="165"/>
      <c r="K70" s="165"/>
      <c r="L70" s="165"/>
      <c r="M70" s="165"/>
    </row>
  </sheetData>
  <sheetProtection selectLockedCells="1"/>
  <mergeCells count="42">
    <mergeCell ref="B2:B5"/>
    <mergeCell ref="Q2:R2"/>
    <mergeCell ref="Q3:R3"/>
    <mergeCell ref="Q4:R4"/>
    <mergeCell ref="Q5:R5"/>
    <mergeCell ref="A70:M70"/>
    <mergeCell ref="D21:D22"/>
    <mergeCell ref="C21:C22"/>
    <mergeCell ref="C54:R54"/>
    <mergeCell ref="C55:R55"/>
    <mergeCell ref="C57:R57"/>
    <mergeCell ref="C63:F63"/>
    <mergeCell ref="C62:F62"/>
    <mergeCell ref="C59:F61"/>
    <mergeCell ref="I21:I22"/>
    <mergeCell ref="J21:K21"/>
    <mergeCell ref="L21:M21"/>
    <mergeCell ref="N21:O21"/>
    <mergeCell ref="P21:Q21"/>
    <mergeCell ref="R21:R22"/>
    <mergeCell ref="E21:E22"/>
    <mergeCell ref="C67:R67"/>
    <mergeCell ref="C69:R69"/>
    <mergeCell ref="C18:I18"/>
    <mergeCell ref="C19:I19"/>
    <mergeCell ref="K18:R18"/>
    <mergeCell ref="K19:R19"/>
    <mergeCell ref="A66:R66"/>
    <mergeCell ref="B68:L68"/>
    <mergeCell ref="F21:F22"/>
    <mergeCell ref="G21:G22"/>
    <mergeCell ref="H21:H22"/>
    <mergeCell ref="C16:R16"/>
    <mergeCell ref="C15:R15"/>
    <mergeCell ref="C12:R13"/>
    <mergeCell ref="C9:D9"/>
    <mergeCell ref="C2:C5"/>
    <mergeCell ref="D2:P2"/>
    <mergeCell ref="D3:P3"/>
    <mergeCell ref="D4:P5"/>
    <mergeCell ref="E9:F9"/>
    <mergeCell ref="I9:J9"/>
  </mergeCells>
  <conditionalFormatting sqref="I23:I52">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52">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sqref="H23:H52" xr:uid="{EBA7BBDE-9F45-4410-93C4-FD0F413F5969}">
      <formula1>0</formula1>
      <formula2>E23</formula2>
    </dataValidation>
    <dataValidation type="whole" allowBlank="1" showInputMessage="1" showErrorMessage="1" errorTitle="SUPERA EL PRESUPUESTO OFICIAL" sqref="E23:E52"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J23:J52 L23:L52 N23:N52 P23:P52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0"/>
      <c r="C2" s="190"/>
      <c r="D2" s="191" t="s">
        <v>0</v>
      </c>
      <c r="E2" s="192"/>
      <c r="F2" s="192"/>
      <c r="G2" s="192"/>
      <c r="H2" s="193"/>
      <c r="I2" s="191" t="s">
        <v>29</v>
      </c>
      <c r="J2" s="193"/>
      <c r="K2" s="2"/>
    </row>
    <row r="3" spans="2:11" ht="15" customHeight="1" x14ac:dyDescent="0.25">
      <c r="B3" s="190"/>
      <c r="C3" s="190"/>
      <c r="D3" s="191" t="s">
        <v>1</v>
      </c>
      <c r="E3" s="192"/>
      <c r="F3" s="192"/>
      <c r="G3" s="192"/>
      <c r="H3" s="193"/>
      <c r="I3" s="191" t="s">
        <v>79</v>
      </c>
      <c r="J3" s="193"/>
      <c r="K3" s="3"/>
    </row>
    <row r="4" spans="2:11" ht="15" customHeight="1" x14ac:dyDescent="0.25">
      <c r="B4" s="190"/>
      <c r="C4" s="190"/>
      <c r="D4" s="194" t="s">
        <v>2</v>
      </c>
      <c r="E4" s="195"/>
      <c r="F4" s="195"/>
      <c r="G4" s="195"/>
      <c r="H4" s="196"/>
      <c r="I4" s="191" t="s">
        <v>80</v>
      </c>
      <c r="J4" s="193"/>
      <c r="K4" s="3"/>
    </row>
    <row r="5" spans="2:11" ht="15" customHeight="1" x14ac:dyDescent="0.25">
      <c r="B5" s="190"/>
      <c r="C5" s="190"/>
      <c r="D5" s="197"/>
      <c r="E5" s="198"/>
      <c r="F5" s="198"/>
      <c r="G5" s="198"/>
      <c r="H5" s="199"/>
      <c r="I5" s="191" t="s">
        <v>81</v>
      </c>
      <c r="J5" s="193"/>
      <c r="K5" s="3"/>
    </row>
    <row r="6" spans="2:11" x14ac:dyDescent="0.25">
      <c r="K6" s="4"/>
    </row>
    <row r="7" spans="2:11" ht="15.75" customHeight="1" x14ac:dyDescent="0.25">
      <c r="B7" s="189" t="s">
        <v>30</v>
      </c>
      <c r="C7" s="189"/>
      <c r="D7" s="189"/>
      <c r="E7" s="189"/>
      <c r="F7" s="189"/>
      <c r="G7" s="189"/>
      <c r="H7" s="189"/>
      <c r="I7" s="189"/>
      <c r="J7" s="189"/>
      <c r="K7" s="5"/>
    </row>
    <row r="8" spans="2:11" ht="15.75" customHeight="1" x14ac:dyDescent="0.25">
      <c r="B8" s="186" t="s">
        <v>31</v>
      </c>
      <c r="C8" s="186" t="s">
        <v>32</v>
      </c>
      <c r="D8" s="186"/>
      <c r="E8" s="186"/>
      <c r="F8" s="186"/>
      <c r="G8" s="189" t="s">
        <v>33</v>
      </c>
      <c r="H8" s="189"/>
      <c r="I8" s="189"/>
      <c r="J8" s="189"/>
      <c r="K8" s="5"/>
    </row>
    <row r="9" spans="2:11" ht="15.75" customHeight="1" x14ac:dyDescent="0.25">
      <c r="B9" s="186"/>
      <c r="C9" s="6" t="s">
        <v>34</v>
      </c>
      <c r="D9" s="6" t="s">
        <v>35</v>
      </c>
      <c r="E9" s="186" t="s">
        <v>36</v>
      </c>
      <c r="F9" s="186"/>
      <c r="G9" s="189"/>
      <c r="H9" s="189"/>
      <c r="I9" s="189"/>
      <c r="J9" s="189"/>
      <c r="K9" s="5"/>
    </row>
    <row r="10" spans="2:11" ht="15.75" customHeight="1" x14ac:dyDescent="0.25">
      <c r="B10" s="7">
        <v>1</v>
      </c>
      <c r="C10" s="7">
        <v>2022</v>
      </c>
      <c r="D10" s="7">
        <v>1</v>
      </c>
      <c r="E10" s="184">
        <v>28</v>
      </c>
      <c r="F10" s="184"/>
      <c r="G10" s="185" t="s">
        <v>37</v>
      </c>
      <c r="H10" s="185"/>
      <c r="I10" s="185"/>
      <c r="J10" s="185"/>
      <c r="K10" s="8"/>
    </row>
    <row r="11" spans="2:11" ht="24.75" customHeight="1" x14ac:dyDescent="0.25">
      <c r="B11" s="7">
        <v>2</v>
      </c>
      <c r="C11" s="7">
        <v>2022</v>
      </c>
      <c r="D11" s="7">
        <v>5</v>
      </c>
      <c r="E11" s="184">
        <v>31</v>
      </c>
      <c r="F11" s="184"/>
      <c r="G11" s="185" t="s">
        <v>38</v>
      </c>
      <c r="H11" s="185"/>
      <c r="I11" s="185"/>
      <c r="J11" s="185"/>
      <c r="K11" s="8"/>
    </row>
    <row r="12" spans="2:11" ht="46.5" customHeight="1" x14ac:dyDescent="0.25">
      <c r="B12" s="7">
        <v>3</v>
      </c>
      <c r="C12" s="7">
        <v>2024</v>
      </c>
      <c r="D12" s="7">
        <v>4</v>
      </c>
      <c r="E12" s="184">
        <v>29</v>
      </c>
      <c r="F12" s="184"/>
      <c r="G12" s="185" t="s">
        <v>39</v>
      </c>
      <c r="H12" s="185"/>
      <c r="I12" s="185"/>
      <c r="J12" s="185"/>
      <c r="K12" s="8"/>
    </row>
    <row r="13" spans="2:11" ht="154.5" customHeight="1" x14ac:dyDescent="0.25">
      <c r="B13" s="7">
        <v>4</v>
      </c>
      <c r="C13" s="7">
        <v>2024</v>
      </c>
      <c r="D13" s="7">
        <v>7</v>
      </c>
      <c r="E13" s="184">
        <v>31</v>
      </c>
      <c r="F13" s="184"/>
      <c r="G13" s="185" t="s">
        <v>66</v>
      </c>
      <c r="H13" s="185"/>
      <c r="I13" s="185"/>
      <c r="J13" s="185"/>
      <c r="K13" s="8"/>
    </row>
    <row r="14" spans="2:11" ht="103.5" customHeight="1" x14ac:dyDescent="0.25">
      <c r="B14" s="7">
        <v>5</v>
      </c>
      <c r="C14" s="7">
        <v>2025</v>
      </c>
      <c r="D14" s="7">
        <v>2</v>
      </c>
      <c r="E14" s="184"/>
      <c r="F14" s="184"/>
      <c r="G14" s="185" t="s">
        <v>101</v>
      </c>
      <c r="H14" s="185"/>
      <c r="I14" s="185"/>
      <c r="J14" s="185"/>
      <c r="K14" s="8"/>
    </row>
    <row r="15" spans="2:11" ht="15.75" customHeight="1" x14ac:dyDescent="0.25">
      <c r="B15" s="186" t="s">
        <v>40</v>
      </c>
      <c r="C15" s="186"/>
      <c r="D15" s="186"/>
      <c r="E15" s="186"/>
      <c r="F15" s="186"/>
      <c r="G15" s="186"/>
      <c r="H15" s="186"/>
      <c r="I15" s="186"/>
      <c r="J15" s="186"/>
      <c r="K15" s="9"/>
    </row>
    <row r="16" spans="2:11" x14ac:dyDescent="0.25">
      <c r="B16" s="186" t="s">
        <v>41</v>
      </c>
      <c r="C16" s="186"/>
      <c r="D16" s="186"/>
      <c r="E16" s="186"/>
      <c r="F16" s="186" t="s">
        <v>42</v>
      </c>
      <c r="G16" s="186"/>
      <c r="H16" s="186"/>
      <c r="I16" s="186"/>
      <c r="J16" s="186"/>
      <c r="K16" s="9"/>
    </row>
    <row r="17" spans="2:11" ht="15.75" customHeight="1" x14ac:dyDescent="0.25">
      <c r="B17" s="184" t="s">
        <v>43</v>
      </c>
      <c r="C17" s="184"/>
      <c r="D17" s="184"/>
      <c r="E17" s="184"/>
      <c r="F17" s="184" t="s">
        <v>84</v>
      </c>
      <c r="G17" s="184"/>
      <c r="H17" s="184"/>
      <c r="I17" s="184"/>
      <c r="J17" s="184"/>
      <c r="K17" s="10"/>
    </row>
    <row r="18" spans="2:11" x14ac:dyDescent="0.25">
      <c r="B18" s="186" t="s">
        <v>44</v>
      </c>
      <c r="C18" s="186"/>
      <c r="D18" s="186"/>
      <c r="E18" s="186"/>
      <c r="F18" s="186"/>
      <c r="G18" s="186"/>
      <c r="H18" s="186"/>
      <c r="I18" s="186"/>
      <c r="J18" s="186"/>
      <c r="K18" s="9"/>
    </row>
    <row r="19" spans="2:11" x14ac:dyDescent="0.25">
      <c r="B19" s="186" t="s">
        <v>41</v>
      </c>
      <c r="C19" s="186"/>
      <c r="D19" s="186"/>
      <c r="E19" s="186"/>
      <c r="F19" s="186" t="s">
        <v>42</v>
      </c>
      <c r="G19" s="186"/>
      <c r="H19" s="186"/>
      <c r="I19" s="186"/>
      <c r="J19" s="186"/>
      <c r="K19" s="9"/>
    </row>
    <row r="20" spans="2:11" ht="15.75" customHeight="1" x14ac:dyDescent="0.25">
      <c r="B20" s="187" t="s">
        <v>45</v>
      </c>
      <c r="C20" s="187"/>
      <c r="D20" s="187"/>
      <c r="E20" s="187"/>
      <c r="F20" s="187" t="s">
        <v>46</v>
      </c>
      <c r="G20" s="187"/>
      <c r="H20" s="187"/>
      <c r="I20" s="187"/>
      <c r="J20" s="187"/>
      <c r="K20" s="11"/>
    </row>
    <row r="21" spans="2:11" ht="15.75" customHeight="1" x14ac:dyDescent="0.25">
      <c r="B21" s="189" t="s">
        <v>47</v>
      </c>
      <c r="C21" s="189"/>
      <c r="D21" s="189"/>
      <c r="E21" s="189"/>
      <c r="F21" s="189"/>
      <c r="G21" s="189"/>
      <c r="H21" s="189"/>
      <c r="I21" s="189"/>
      <c r="J21" s="189"/>
      <c r="K21" s="5"/>
    </row>
    <row r="22" spans="2:11" x14ac:dyDescent="0.25">
      <c r="B22" s="186" t="s">
        <v>41</v>
      </c>
      <c r="C22" s="186"/>
      <c r="D22" s="186"/>
      <c r="E22" s="186" t="s">
        <v>42</v>
      </c>
      <c r="F22" s="186"/>
      <c r="G22" s="186"/>
      <c r="H22" s="186" t="s">
        <v>48</v>
      </c>
      <c r="I22" s="186"/>
      <c r="J22" s="186"/>
      <c r="K22" s="9"/>
    </row>
    <row r="23" spans="2:11" x14ac:dyDescent="0.25">
      <c r="B23" s="186"/>
      <c r="C23" s="186"/>
      <c r="D23" s="186"/>
      <c r="E23" s="186"/>
      <c r="F23" s="186"/>
      <c r="G23" s="186"/>
      <c r="H23" s="6" t="s">
        <v>34</v>
      </c>
      <c r="I23" s="6" t="s">
        <v>35</v>
      </c>
      <c r="J23" s="6" t="s">
        <v>36</v>
      </c>
      <c r="K23" s="9"/>
    </row>
    <row r="24" spans="2:11" x14ac:dyDescent="0.25">
      <c r="B24" s="184" t="s">
        <v>49</v>
      </c>
      <c r="C24" s="184"/>
      <c r="D24" s="184"/>
      <c r="E24" s="187" t="s">
        <v>50</v>
      </c>
      <c r="F24" s="187"/>
      <c r="G24" s="187"/>
      <c r="H24" s="7">
        <v>2025</v>
      </c>
      <c r="I24" s="7">
        <v>2</v>
      </c>
      <c r="J24" s="7"/>
      <c r="K24" s="10"/>
    </row>
    <row r="25" spans="2:11" x14ac:dyDescent="0.25">
      <c r="K25" s="4"/>
    </row>
    <row r="26" spans="2:11" ht="56.25" customHeight="1" x14ac:dyDescent="0.25">
      <c r="B26" s="4"/>
      <c r="C26" s="188" t="s">
        <v>51</v>
      </c>
      <c r="D26" s="188"/>
      <c r="E26" s="188"/>
      <c r="F26" s="188"/>
      <c r="G26" s="188"/>
      <c r="H26" s="188"/>
      <c r="I26" s="188"/>
      <c r="K26" s="4"/>
    </row>
    <row r="27" spans="2:11" ht="16.5" customHeight="1" x14ac:dyDescent="0.25">
      <c r="E27" s="183" t="s">
        <v>52</v>
      </c>
      <c r="F27" s="183"/>
      <c r="G27" s="183"/>
      <c r="H27" s="183"/>
      <c r="I27" s="183"/>
      <c r="J27" s="183"/>
      <c r="K27" s="12"/>
    </row>
    <row r="28" spans="2:11" x14ac:dyDescent="0.25">
      <c r="B28" s="4"/>
      <c r="C28" s="4"/>
      <c r="D28" s="4"/>
      <c r="E28" s="183"/>
      <c r="F28" s="183"/>
      <c r="G28" s="183"/>
      <c r="H28" s="183"/>
      <c r="I28" s="183"/>
      <c r="J28" s="183"/>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74" t="s">
        <v>83</v>
      </c>
    </row>
    <row r="4" spans="5:9" x14ac:dyDescent="0.25">
      <c r="E4" s="75">
        <v>0.01</v>
      </c>
      <c r="G4" s="49" t="s">
        <v>53</v>
      </c>
      <c r="H4" s="49" t="s">
        <v>54</v>
      </c>
      <c r="I4" s="49" t="s">
        <v>55</v>
      </c>
    </row>
    <row r="5" spans="5:9" x14ac:dyDescent="0.25">
      <c r="E5" s="76">
        <v>0.02</v>
      </c>
      <c r="G5" s="1" t="s">
        <v>56</v>
      </c>
      <c r="H5" s="50" t="s">
        <v>57</v>
      </c>
      <c r="I5" s="50" t="s">
        <v>58</v>
      </c>
    </row>
    <row r="6" spans="5:9" x14ac:dyDescent="0.25">
      <c r="E6" s="76">
        <v>0.03</v>
      </c>
      <c r="G6" s="50"/>
      <c r="H6" s="50" t="s">
        <v>59</v>
      </c>
      <c r="I6" s="50" t="s">
        <v>60</v>
      </c>
    </row>
    <row r="7" spans="5:9" x14ac:dyDescent="0.25">
      <c r="E7" s="76">
        <v>0.04</v>
      </c>
      <c r="G7" s="50"/>
      <c r="H7" s="50"/>
      <c r="I7" s="50" t="s">
        <v>61</v>
      </c>
    </row>
    <row r="8" spans="5:9" x14ac:dyDescent="0.25">
      <c r="E8" s="76">
        <v>0.05</v>
      </c>
      <c r="G8" s="50"/>
      <c r="H8" s="50"/>
      <c r="I8" s="1" t="s">
        <v>62</v>
      </c>
    </row>
    <row r="9" spans="5:9" x14ac:dyDescent="0.25">
      <c r="E9" s="76">
        <v>0.06</v>
      </c>
    </row>
    <row r="10" spans="5:9" x14ac:dyDescent="0.25">
      <c r="E10" s="76">
        <v>7.0000000000000007E-2</v>
      </c>
    </row>
    <row r="11" spans="5:9" x14ac:dyDescent="0.25">
      <c r="E11" s="76">
        <v>0.08</v>
      </c>
    </row>
    <row r="12" spans="5:9" x14ac:dyDescent="0.25">
      <c r="E12" s="76">
        <v>0.09</v>
      </c>
    </row>
    <row r="13" spans="5:9" x14ac:dyDescent="0.25">
      <c r="E13" s="76">
        <v>0.1</v>
      </c>
    </row>
    <row r="14" spans="5:9" x14ac:dyDescent="0.25">
      <c r="E14" s="76">
        <v>0.11</v>
      </c>
    </row>
    <row r="15" spans="5:9" x14ac:dyDescent="0.25">
      <c r="E15" s="76">
        <v>0.12</v>
      </c>
    </row>
    <row r="16" spans="5:9" x14ac:dyDescent="0.25">
      <c r="E16" s="76">
        <v>0.13</v>
      </c>
    </row>
    <row r="17" spans="5:5" x14ac:dyDescent="0.25">
      <c r="E17" s="76">
        <v>0.14000000000000001</v>
      </c>
    </row>
    <row r="18" spans="5:5" x14ac:dyDescent="0.25">
      <c r="E18" s="76">
        <v>0.15</v>
      </c>
    </row>
    <row r="19" spans="5:5" x14ac:dyDescent="0.25">
      <c r="E19" s="76">
        <v>0.16</v>
      </c>
    </row>
    <row r="20" spans="5:5" x14ac:dyDescent="0.25">
      <c r="E20" s="76">
        <v>0.17</v>
      </c>
    </row>
    <row r="21" spans="5:5" x14ac:dyDescent="0.25">
      <c r="E21" s="76">
        <v>0.18</v>
      </c>
    </row>
    <row r="22" spans="5:5" x14ac:dyDescent="0.25">
      <c r="E22" s="76">
        <v>0.19</v>
      </c>
    </row>
    <row r="23" spans="5:5" x14ac:dyDescent="0.25">
      <c r="E23" s="76">
        <v>0.2</v>
      </c>
    </row>
    <row r="24" spans="5:5" x14ac:dyDescent="0.25">
      <c r="E24" s="76">
        <v>0.21</v>
      </c>
    </row>
    <row r="25" spans="5:5" x14ac:dyDescent="0.25">
      <c r="E25" s="76">
        <v>0.22</v>
      </c>
    </row>
    <row r="26" spans="5:5" x14ac:dyDescent="0.25">
      <c r="E26" s="76">
        <v>0.23</v>
      </c>
    </row>
    <row r="27" spans="5:5" x14ac:dyDescent="0.25">
      <c r="E27" s="76">
        <v>0.24</v>
      </c>
    </row>
    <row r="28" spans="5:5" x14ac:dyDescent="0.25">
      <c r="E28" s="76">
        <v>0.25</v>
      </c>
    </row>
    <row r="29" spans="5:5" x14ac:dyDescent="0.25">
      <c r="E29" s="76">
        <v>0.26</v>
      </c>
    </row>
    <row r="30" spans="5:5" x14ac:dyDescent="0.25">
      <c r="E30" s="76">
        <v>0.27</v>
      </c>
    </row>
    <row r="31" spans="5:5" x14ac:dyDescent="0.25">
      <c r="E31" s="76">
        <v>0.28000000000000003</v>
      </c>
    </row>
    <row r="32" spans="5:5" x14ac:dyDescent="0.25">
      <c r="E32" s="76">
        <v>0.28999999999999998</v>
      </c>
    </row>
    <row r="33" spans="5:5" x14ac:dyDescent="0.25">
      <c r="E33" s="76">
        <v>0.3</v>
      </c>
    </row>
    <row r="34" spans="5:5" x14ac:dyDescent="0.25">
      <c r="E34" s="76">
        <v>0.31</v>
      </c>
    </row>
    <row r="35" spans="5:5" x14ac:dyDescent="0.25">
      <c r="E35" s="76">
        <v>0.32</v>
      </c>
    </row>
    <row r="36" spans="5:5" x14ac:dyDescent="0.25">
      <c r="E36" s="76">
        <v>0.33</v>
      </c>
    </row>
    <row r="37" spans="5:5" x14ac:dyDescent="0.25">
      <c r="E37" s="76">
        <v>0.34</v>
      </c>
    </row>
    <row r="38" spans="5:5" x14ac:dyDescent="0.25">
      <c r="E38" s="76">
        <v>0.35</v>
      </c>
    </row>
    <row r="39" spans="5:5" x14ac:dyDescent="0.25">
      <c r="E39" s="76">
        <v>0.36</v>
      </c>
    </row>
    <row r="40" spans="5:5" x14ac:dyDescent="0.25">
      <c r="E40" s="76">
        <v>0.37</v>
      </c>
    </row>
    <row r="41" spans="5:5" x14ac:dyDescent="0.25">
      <c r="E41" s="76">
        <v>0.38</v>
      </c>
    </row>
    <row r="42" spans="5:5" x14ac:dyDescent="0.25">
      <c r="E42" s="76">
        <v>0.39</v>
      </c>
    </row>
    <row r="43" spans="5:5" x14ac:dyDescent="0.25">
      <c r="E43" s="76">
        <v>0.4</v>
      </c>
    </row>
    <row r="44" spans="5:5" x14ac:dyDescent="0.25">
      <c r="E44" s="76">
        <v>0.41</v>
      </c>
    </row>
    <row r="45" spans="5:5" x14ac:dyDescent="0.25">
      <c r="E45" s="76">
        <v>0.42</v>
      </c>
    </row>
    <row r="46" spans="5:5" x14ac:dyDescent="0.25">
      <c r="E46" s="76">
        <v>0.43</v>
      </c>
    </row>
    <row r="47" spans="5:5" x14ac:dyDescent="0.25">
      <c r="E47" s="76">
        <v>0.44</v>
      </c>
    </row>
    <row r="48" spans="5:5" x14ac:dyDescent="0.25">
      <c r="E48" s="76">
        <v>0.45</v>
      </c>
    </row>
    <row r="49" spans="5:5" x14ac:dyDescent="0.25">
      <c r="E49" s="76">
        <v>0.46</v>
      </c>
    </row>
    <row r="50" spans="5:5" x14ac:dyDescent="0.25">
      <c r="E50" s="76">
        <v>0.47</v>
      </c>
    </row>
    <row r="51" spans="5:5" x14ac:dyDescent="0.25">
      <c r="E51" s="76">
        <v>0.48</v>
      </c>
    </row>
    <row r="52" spans="5:5" x14ac:dyDescent="0.25">
      <c r="E52" s="76">
        <v>0.49</v>
      </c>
    </row>
    <row r="53" spans="5:5" x14ac:dyDescent="0.25">
      <c r="E53" s="76">
        <v>0.5</v>
      </c>
    </row>
    <row r="54" spans="5:5" x14ac:dyDescent="0.25">
      <c r="E54" s="76">
        <f t="shared" ref="E54:E70" si="0">+E53+1%</f>
        <v>0.51</v>
      </c>
    </row>
    <row r="55" spans="5:5" x14ac:dyDescent="0.25">
      <c r="E55" s="76">
        <f t="shared" si="0"/>
        <v>0.52</v>
      </c>
    </row>
    <row r="56" spans="5:5" x14ac:dyDescent="0.25">
      <c r="E56" s="76">
        <f t="shared" si="0"/>
        <v>0.53</v>
      </c>
    </row>
    <row r="57" spans="5:5" x14ac:dyDescent="0.25">
      <c r="E57" s="76">
        <f t="shared" si="0"/>
        <v>0.54</v>
      </c>
    </row>
    <row r="58" spans="5:5" x14ac:dyDescent="0.25">
      <c r="E58" s="76">
        <f t="shared" si="0"/>
        <v>0.55000000000000004</v>
      </c>
    </row>
    <row r="59" spans="5:5" x14ac:dyDescent="0.25">
      <c r="E59" s="76">
        <f t="shared" si="0"/>
        <v>0.56000000000000005</v>
      </c>
    </row>
    <row r="60" spans="5:5" x14ac:dyDescent="0.25">
      <c r="E60" s="76">
        <f t="shared" si="0"/>
        <v>0.57000000000000006</v>
      </c>
    </row>
    <row r="61" spans="5:5" x14ac:dyDescent="0.25">
      <c r="E61" s="76">
        <f t="shared" si="0"/>
        <v>0.58000000000000007</v>
      </c>
    </row>
    <row r="62" spans="5:5" x14ac:dyDescent="0.25">
      <c r="E62" s="76">
        <f t="shared" si="0"/>
        <v>0.59000000000000008</v>
      </c>
    </row>
    <row r="63" spans="5:5" x14ac:dyDescent="0.25">
      <c r="E63" s="76">
        <f t="shared" si="0"/>
        <v>0.60000000000000009</v>
      </c>
    </row>
    <row r="64" spans="5:5" x14ac:dyDescent="0.25">
      <c r="E64" s="76">
        <f t="shared" si="0"/>
        <v>0.6100000000000001</v>
      </c>
    </row>
    <row r="65" spans="5:5" x14ac:dyDescent="0.25">
      <c r="E65" s="76">
        <f>+E64+1%</f>
        <v>0.62000000000000011</v>
      </c>
    </row>
    <row r="66" spans="5:5" x14ac:dyDescent="0.25">
      <c r="E66" s="76">
        <f t="shared" si="0"/>
        <v>0.63000000000000012</v>
      </c>
    </row>
    <row r="67" spans="5:5" x14ac:dyDescent="0.25">
      <c r="E67" s="76">
        <f t="shared" si="0"/>
        <v>0.64000000000000012</v>
      </c>
    </row>
    <row r="68" spans="5:5" x14ac:dyDescent="0.25">
      <c r="E68" s="76">
        <f t="shared" si="0"/>
        <v>0.65000000000000013</v>
      </c>
    </row>
    <row r="69" spans="5:5" x14ac:dyDescent="0.25">
      <c r="E69" s="76">
        <f t="shared" si="0"/>
        <v>0.66000000000000014</v>
      </c>
    </row>
    <row r="70" spans="5:5" x14ac:dyDescent="0.25">
      <c r="E70" s="76">
        <f t="shared" si="0"/>
        <v>0.67000000000000015</v>
      </c>
    </row>
    <row r="71" spans="5:5" x14ac:dyDescent="0.25">
      <c r="E71" s="76">
        <f t="shared" ref="E71:E82" si="1">+E70+1%</f>
        <v>0.68000000000000016</v>
      </c>
    </row>
    <row r="72" spans="5:5" x14ac:dyDescent="0.25">
      <c r="E72" s="76">
        <f t="shared" si="1"/>
        <v>0.69000000000000017</v>
      </c>
    </row>
    <row r="73" spans="5:5" x14ac:dyDescent="0.25">
      <c r="E73" s="76">
        <f t="shared" si="1"/>
        <v>0.70000000000000018</v>
      </c>
    </row>
    <row r="74" spans="5:5" x14ac:dyDescent="0.25">
      <c r="E74" s="76">
        <f t="shared" si="1"/>
        <v>0.71000000000000019</v>
      </c>
    </row>
    <row r="75" spans="5:5" x14ac:dyDescent="0.25">
      <c r="E75" s="76">
        <f t="shared" si="1"/>
        <v>0.7200000000000002</v>
      </c>
    </row>
    <row r="76" spans="5:5" x14ac:dyDescent="0.25">
      <c r="E76" s="76">
        <f t="shared" si="1"/>
        <v>0.7300000000000002</v>
      </c>
    </row>
    <row r="77" spans="5:5" x14ac:dyDescent="0.25">
      <c r="E77" s="76">
        <f t="shared" si="1"/>
        <v>0.74000000000000021</v>
      </c>
    </row>
    <row r="78" spans="5:5" x14ac:dyDescent="0.25">
      <c r="E78" s="76">
        <f t="shared" si="1"/>
        <v>0.75000000000000022</v>
      </c>
    </row>
    <row r="79" spans="5:5" x14ac:dyDescent="0.25">
      <c r="E79" s="76">
        <f t="shared" si="1"/>
        <v>0.76000000000000023</v>
      </c>
    </row>
    <row r="80" spans="5:5" x14ac:dyDescent="0.25">
      <c r="E80" s="76">
        <f t="shared" si="1"/>
        <v>0.77000000000000024</v>
      </c>
    </row>
    <row r="81" spans="5:5" x14ac:dyDescent="0.25">
      <c r="E81" s="76">
        <f t="shared" si="1"/>
        <v>0.78000000000000025</v>
      </c>
    </row>
    <row r="82" spans="5:5" x14ac:dyDescent="0.25">
      <c r="E82" s="76">
        <f t="shared" si="1"/>
        <v>0.79000000000000026</v>
      </c>
    </row>
    <row r="83" spans="5:5" x14ac:dyDescent="0.25">
      <c r="E83" s="76">
        <f>+E82+1%</f>
        <v>0.80000000000000027</v>
      </c>
    </row>
    <row r="84" spans="5:5" x14ac:dyDescent="0.25">
      <c r="E84" s="76">
        <f t="shared" ref="E84:E93" si="2">+E83+1%</f>
        <v>0.81000000000000028</v>
      </c>
    </row>
    <row r="85" spans="5:5" x14ac:dyDescent="0.25">
      <c r="E85" s="76">
        <f t="shared" si="2"/>
        <v>0.82000000000000028</v>
      </c>
    </row>
    <row r="86" spans="5:5" x14ac:dyDescent="0.25">
      <c r="E86" s="76">
        <f t="shared" si="2"/>
        <v>0.83000000000000029</v>
      </c>
    </row>
    <row r="87" spans="5:5" x14ac:dyDescent="0.25">
      <c r="E87" s="76">
        <f t="shared" si="2"/>
        <v>0.8400000000000003</v>
      </c>
    </row>
    <row r="88" spans="5:5" x14ac:dyDescent="0.25">
      <c r="E88" s="76">
        <f t="shared" si="2"/>
        <v>0.85000000000000031</v>
      </c>
    </row>
    <row r="89" spans="5:5" x14ac:dyDescent="0.25">
      <c r="E89" s="76">
        <f t="shared" si="2"/>
        <v>0.86000000000000032</v>
      </c>
    </row>
    <row r="90" spans="5:5" x14ac:dyDescent="0.25">
      <c r="E90" s="76">
        <f t="shared" si="2"/>
        <v>0.87000000000000033</v>
      </c>
    </row>
    <row r="91" spans="5:5" x14ac:dyDescent="0.25">
      <c r="E91" s="76">
        <f t="shared" si="2"/>
        <v>0.88000000000000034</v>
      </c>
    </row>
    <row r="92" spans="5:5" x14ac:dyDescent="0.25">
      <c r="E92" s="76">
        <f t="shared" si="2"/>
        <v>0.89000000000000035</v>
      </c>
    </row>
    <row r="93" spans="5:5" x14ac:dyDescent="0.25">
      <c r="E93" s="76">
        <f t="shared" si="2"/>
        <v>0.90000000000000036</v>
      </c>
    </row>
    <row r="94" spans="5:5" x14ac:dyDescent="0.25">
      <c r="E94" s="76">
        <f t="shared" ref="E94:E103" si="3">+E93+1%</f>
        <v>0.91000000000000036</v>
      </c>
    </row>
    <row r="95" spans="5:5" x14ac:dyDescent="0.25">
      <c r="E95" s="76">
        <f t="shared" si="3"/>
        <v>0.92000000000000037</v>
      </c>
    </row>
    <row r="96" spans="5:5" x14ac:dyDescent="0.25">
      <c r="E96" s="76">
        <f t="shared" si="3"/>
        <v>0.93000000000000038</v>
      </c>
    </row>
    <row r="97" spans="5:5" x14ac:dyDescent="0.25">
      <c r="E97" s="76">
        <f t="shared" si="3"/>
        <v>0.94000000000000039</v>
      </c>
    </row>
    <row r="98" spans="5:5" x14ac:dyDescent="0.25">
      <c r="E98" s="76">
        <f t="shared" si="3"/>
        <v>0.9500000000000004</v>
      </c>
    </row>
    <row r="99" spans="5:5" x14ac:dyDescent="0.25">
      <c r="E99" s="76">
        <f t="shared" si="3"/>
        <v>0.96000000000000041</v>
      </c>
    </row>
    <row r="100" spans="5:5" x14ac:dyDescent="0.25">
      <c r="E100" s="76">
        <f t="shared" si="3"/>
        <v>0.97000000000000042</v>
      </c>
    </row>
    <row r="101" spans="5:5" x14ac:dyDescent="0.25">
      <c r="E101" s="76">
        <f t="shared" si="3"/>
        <v>0.98000000000000043</v>
      </c>
    </row>
    <row r="102" spans="5:5" x14ac:dyDescent="0.25">
      <c r="E102" s="76">
        <f t="shared" si="3"/>
        <v>0.99000000000000044</v>
      </c>
    </row>
    <row r="103" spans="5:5" x14ac:dyDescent="0.25">
      <c r="E103" s="7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cp:lastPrinted>2025-02-17T21:41:42Z</cp:lastPrinted>
  <dcterms:created xsi:type="dcterms:W3CDTF">2022-01-21T16:30:23Z</dcterms:created>
  <dcterms:modified xsi:type="dcterms:W3CDTF">2025-03-06T22:49:33Z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