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101/DOCUMENTOS PUBLICADOS/"/>
    </mc:Choice>
  </mc:AlternateContent>
  <xr:revisionPtr revIDLastSave="318" documentId="8_{88F7F60D-717E-4005-80C9-8DC643AD14B7}" xr6:coauthVersionLast="47" xr6:coauthVersionMax="47" xr10:uidLastSave="{5BDEE193-4124-48E2-80C8-83F090C45E53}"/>
  <bookViews>
    <workbookView xWindow="28680" yWindow="-120" windowWidth="29040" windowHeight="15720" tabRatio="833" xr2:uid="{00000000-000D-0000-FFFF-FFFF00000000}"/>
  </bookViews>
  <sheets>
    <sheet name="PRECIOS BAJOS TRACTO SUCESIVO" sheetId="7" r:id="rId1"/>
    <sheet name="CONTROL CAMBIOS" sheetId="4" state="hidden" r:id="rId2"/>
    <sheet name="Hoja Aux" sheetId="3" state="hidden" r:id="rId3"/>
  </sheets>
  <definedNames>
    <definedName name="_xlnm.Print_Area" localSheetId="1">'CONTROL CAMBIOS'!$A$1:$K$30</definedName>
    <definedName name="_xlnm.Print_Area" localSheetId="0">'PRECIOS BAJOS TRACTO SUCESIVO'!$A$1:$Z$39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7" l="1"/>
  <c r="Q22" i="7"/>
  <c r="O22" i="7"/>
  <c r="M22" i="7"/>
  <c r="K22" i="7"/>
  <c r="G22" i="7"/>
  <c r="F22" i="7"/>
  <c r="I22" i="7" l="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<sst xmlns="http://schemas.openxmlformats.org/spreadsheetml/2006/main" count="103" uniqueCount="85">
  <si>
    <t>MACROPROCESO DE APOYO</t>
  </si>
  <si>
    <t xml:space="preserve">PROCESO GESTIÓN BIENES Y SERVICIOS </t>
  </si>
  <si>
    <t>JUSTIFICACIÓN ANÁLISIS DE PRECIOS ARTIFICIALMENTE BAJOS</t>
  </si>
  <si>
    <t>32.1</t>
  </si>
  <si>
    <t>AAAA / MM / DD</t>
  </si>
  <si>
    <t>ASPECTOS A TENER EN CUENTA</t>
  </si>
  <si>
    <t xml:space="preserve">ALERTA VALOR MÍNIMO ACEPTABLE </t>
  </si>
  <si>
    <t xml:space="preserve">GASTOS GENERALES </t>
  </si>
  <si>
    <t>IMPREVISTOS</t>
  </si>
  <si>
    <t>UTILIDAD MARGINAL</t>
  </si>
  <si>
    <t>PORCENTAJE (%)</t>
  </si>
  <si>
    <t>VALOR ($)</t>
  </si>
  <si>
    <t>FIRMA DEL REPRESENTANTE LEGAL/PERSONA NATURAL</t>
  </si>
  <si>
    <t>NOMBRE DEL REPRESENTANTE LEGAL/PERSONA NATURAL</t>
  </si>
  <si>
    <t>NOMBRE DEL OFERENTE O RAZÓN SOCIAL</t>
  </si>
  <si>
    <t>32.1-41</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</si>
  <si>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</si>
  <si>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</si>
  <si>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</si>
  <si>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</si>
  <si>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</si>
  <si>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</si>
  <si>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</si>
  <si>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</si>
  <si>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</si>
  <si>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</si>
  <si>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</si>
  <si>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</si>
  <si>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</si>
  <si>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</si>
  <si>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</si>
  <si>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</si>
  <si>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</si>
  <si>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</si>
  <si>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</si>
  <si>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</si>
  <si>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</si>
  <si>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</si>
  <si>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</si>
  <si>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</si>
  <si>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</si>
  <si>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</si>
  <si>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</si>
  <si>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</si>
  <si>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</si>
  <si>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</si>
  <si>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</si>
  <si>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</si>
  <si>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</si>
  <si>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</si>
  <si>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</si>
  <si>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</si>
  <si>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</si>
  <si>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</si>
  <si>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</si>
  <si>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</si>
  <si>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</si>
  <si>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</si>
  <si>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</si>
  <si>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</si>
  <si>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</si>
  <si>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</si>
  <si>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</si>
  <si>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</si>
  <si>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</si>
  <si>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</si>
  <si>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t>COSTO DEL BIEN, SERVICIO U OBRA</t>
  </si>
  <si>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</si>
  <si>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</si>
  <si>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</si>
  <si>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</si>
  <si>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</si>
  <si>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</si>
  <si>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</si>
  <si>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</si>
  <si>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</si>
  <si>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</si>
  <si>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</si>
  <si>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</si>
  <si>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</si>
  <si>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</si>
  <si>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</si>
  <si>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F-CD-101</t>
  </si>
  <si>
    <t>CONTRATAR EL SERVICIO DE MEDICIONES HIGIENICAS AMBIENTALES, PARA LOS PUESTOS DE TRABAJO DE LOS ADMINISTRTIVOS
DE LA UNIVERSIDAD DE CUNDINAMARCA, EN LA SEDE FUSAGASUGÁ Y OFICINA BOGOTÁ</t>
  </si>
  <si>
    <t xml:space="preserve">
Realizar mediciones higiénicas de los niveles de iluminación en un punto de
medición en los puestos de trabajo del personal administrativo de la sede de
Fusagasugá y de la oficina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</si>
</sst>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44" formatCode="_-&quot;$&quot;\ * #,##0.00_-;\-&quot;$&quot;\ * #,##0.00_-;_-&quot;$&quot;\ * &quot;-&quot;??_-;_-@_-"/>
    <numFmt numFmtId="165" formatCode="_-* #,##0.00_-;\-* #,##0.00_-;_-* &quot;-&quot;_-;_-@_-"/>
    <numFmt numFmtId="166" formatCode="yyyy\-mm\-dd;@"/>
  </numFmts>
  <fonts count="26"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sz val="10"/>
      <color theme="1"/>
      <name val="Arial"/>
      <family val="2"/>
    </font>
    <font>
      <b/>
      <sz val="10"/>
      <color theme="0"/>
      <name val="Arial"/>
      <family val="2"/>
    </font>
    <font>
      <b/>
      <sz val="11"/>
      <color theme="1"/>
      <name val="Arial"/>
      <family val="2"/>
    </font>
    <font>
      <sz val="11"/>
      <color rgb="FF202124"/>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FFFFFF"/>
        <bgColor rgb="FFFFFFCC"/>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119">
    <xf numFmtId="0" fontId="0" fillId="0" borderId="0" xfId="0"/>
    <xf numFmtId="0" fontId="7" fillId="0" borderId="0" xfId="0" applyFont="1"/>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0" fillId="2" borderId="0" xfId="0" applyFill="1"/>
    <xf numFmtId="0" fontId="9" fillId="2" borderId="0" xfId="0" applyFont="1" applyFill="1" applyAlignment="1">
      <alignment horizontal="center" vertical="center" wrapText="1"/>
    </xf>
    <xf numFmtId="0" fontId="10" fillId="3"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0" xfId="0" applyFont="1" applyFill="1" applyAlignment="1">
      <alignment horizontal="justify" vertical="center" wrapText="1"/>
    </xf>
    <xf numFmtId="0" fontId="10"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3" fillId="2" borderId="0" xfId="0" applyFont="1" applyFill="1" applyAlignment="1">
      <alignment horizontal="right" vertical="center" wrapText="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2" fillId="2" borderId="0" xfId="0" applyFont="1" applyFill="1" applyAlignment="1" applyProtection="1">
      <alignment vertical="center" wrapText="1"/>
      <protection hidden="1"/>
    </xf>
    <xf numFmtId="0" fontId="10" fillId="3" borderId="2" xfId="0" applyFont="1" applyFill="1" applyBorder="1" applyAlignment="1" applyProtection="1">
      <alignment horizontal="center" vertical="center" wrapText="1"/>
      <protection hidden="1"/>
    </xf>
    <xf numFmtId="0" fontId="6"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6" fillId="2" borderId="0" xfId="0" applyNumberFormat="1" applyFont="1" applyFill="1" applyAlignment="1" applyProtection="1">
      <alignment horizontal="left" vertical="center"/>
      <protection hidden="1"/>
    </xf>
    <xf numFmtId="0" fontId="14" fillId="0" borderId="5" xfId="0" applyFont="1" applyBorder="1" applyAlignment="1" applyProtection="1">
      <alignment horizontal="center" vertical="center" wrapText="1"/>
      <protection hidden="1"/>
    </xf>
    <xf numFmtId="42" fontId="23" fillId="5" borderId="5" xfId="0" applyNumberFormat="1" applyFont="1" applyFill="1" applyBorder="1" applyAlignment="1" applyProtection="1">
      <alignment horizontal="right" vertical="center" shrinkToFit="1"/>
      <protection hidden="1"/>
    </xf>
    <xf numFmtId="10" fontId="14" fillId="2" borderId="5" xfId="2" applyNumberFormat="1" applyFont="1" applyFill="1" applyBorder="1" applyAlignment="1" applyProtection="1">
      <alignment horizontal="center" vertical="center"/>
      <protection hidden="1"/>
    </xf>
    <xf numFmtId="0" fontId="2" fillId="2" borderId="0" xfId="0" applyFont="1" applyFill="1" applyAlignment="1" applyProtection="1">
      <alignment horizontal="left" vertical="center" wrapText="1"/>
      <protection hidden="1"/>
    </xf>
    <xf numFmtId="0" fontId="6" fillId="2" borderId="0" xfId="0" applyFont="1" applyFill="1" applyAlignment="1" applyProtection="1">
      <alignment horizontal="justify" vertical="center" wrapText="1"/>
      <protection hidden="1"/>
    </xf>
    <xf numFmtId="0" fontId="6" fillId="2" borderId="0" xfId="0" applyFont="1" applyFill="1" applyAlignment="1" applyProtection="1">
      <alignment vertical="center" wrapText="1"/>
      <protection hidden="1"/>
    </xf>
    <xf numFmtId="0" fontId="5" fillId="2" borderId="0" xfId="0" applyFont="1" applyFill="1" applyAlignment="1" applyProtection="1">
      <alignment vertical="center" wrapText="1"/>
      <protection hidden="1"/>
    </xf>
    <xf numFmtId="0" fontId="6" fillId="2" borderId="0" xfId="0" applyFont="1" applyFill="1" applyAlignment="1" applyProtection="1">
      <alignment vertical="center" wrapText="1"/>
      <protection locked="0"/>
    </xf>
    <xf numFmtId="0" fontId="13" fillId="2" borderId="0" xfId="0" applyFont="1" applyFill="1" applyAlignment="1">
      <alignment vertical="center" wrapText="1"/>
    </xf>
    <xf numFmtId="0" fontId="13" fillId="2" borderId="0" xfId="0" applyFont="1" applyFill="1" applyAlignment="1">
      <alignment vertical="top" wrapText="1"/>
    </xf>
    <xf numFmtId="0" fontId="2" fillId="2" borderId="0" xfId="0" applyFont="1" applyFill="1" applyAlignment="1" applyProtection="1">
      <alignment vertical="center"/>
      <protection hidden="1"/>
    </xf>
    <xf numFmtId="0" fontId="21" fillId="0" borderId="0" xfId="0" applyFont="1" applyAlignment="1" applyProtection="1">
      <alignment vertical="top" wrapText="1"/>
      <protection locked="0"/>
    </xf>
    <xf numFmtId="0" fontId="20" fillId="0" borderId="0" xfId="0" applyFont="1" applyAlignment="1">
      <alignment vertical="center"/>
    </xf>
    <xf numFmtId="9" fontId="0" fillId="0" borderId="17" xfId="2" applyFont="1" applyFill="1" applyBorder="1"/>
    <xf numFmtId="9" fontId="0" fillId="0" borderId="18" xfId="2" applyFont="1" applyFill="1" applyBorder="1"/>
    <xf numFmtId="9" fontId="0" fillId="0" borderId="5" xfId="2" applyFont="1" applyFill="1" applyBorder="1"/>
    <xf numFmtId="9" fontId="15" fillId="0" borderId="5" xfId="2" applyFont="1" applyFill="1" applyBorder="1" applyAlignment="1" applyProtection="1">
      <alignment horizontal="center" vertical="center" wrapText="1"/>
      <protection hidden="1"/>
    </xf>
    <xf numFmtId="10" fontId="17" fillId="0" borderId="5" xfId="2" applyNumberFormat="1" applyFont="1" applyFill="1" applyBorder="1" applyAlignment="1" applyProtection="1">
      <alignment horizontal="center" vertical="center" wrapText="1"/>
      <protection hidden="1"/>
    </xf>
    <xf numFmtId="44" fontId="25" fillId="4" borderId="5" xfId="4" applyFont="1" applyFill="1" applyBorder="1" applyAlignment="1" applyProtection="1">
      <alignment horizontal="center" vertical="center"/>
      <protection locked="0"/>
    </xf>
    <xf numFmtId="44" fontId="14" fillId="2" borderId="5" xfId="4" applyFont="1" applyFill="1" applyBorder="1" applyAlignment="1" applyProtection="1">
      <alignment horizontal="center" vertical="center"/>
      <protection hidden="1"/>
    </xf>
    <xf numFmtId="44" fontId="2" fillId="4" borderId="5" xfId="1" applyNumberFormat="1" applyFont="1" applyFill="1" applyBorder="1" applyAlignment="1" applyProtection="1">
      <alignment horizontal="left" vertical="center" wrapText="1"/>
      <protection locked="0"/>
    </xf>
    <xf numFmtId="165" fontId="6" fillId="0" borderId="5" xfId="1" applyNumberFormat="1" applyFont="1" applyFill="1" applyBorder="1" applyAlignment="1" applyProtection="1">
      <alignment horizontal="left" vertical="center" wrapText="1"/>
      <protection hidden="1"/>
    </xf>
    <xf numFmtId="0" fontId="21" fillId="2" borderId="0" xfId="0" applyFont="1" applyFill="1" applyAlignment="1" applyProtection="1">
      <alignment vertical="center" wrapText="1"/>
      <protection hidden="1"/>
    </xf>
    <xf numFmtId="0" fontId="6" fillId="4" borderId="0" xfId="0" applyFont="1" applyFill="1" applyAlignment="1" applyProtection="1">
      <alignment horizontal="center"/>
      <protection locked="0"/>
    </xf>
    <xf numFmtId="0" fontId="10" fillId="3" borderId="2" xfId="0" applyFont="1" applyFill="1" applyBorder="1" applyAlignment="1" applyProtection="1">
      <alignment horizontal="center" vertical="center" wrapText="1"/>
      <protection hidden="1"/>
    </xf>
    <xf numFmtId="0" fontId="10" fillId="3" borderId="14"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justify" vertical="center" wrapText="1"/>
      <protection hidden="1"/>
    </xf>
    <xf numFmtId="0" fontId="2" fillId="2" borderId="7" xfId="0" applyFont="1" applyFill="1" applyBorder="1" applyAlignment="1" applyProtection="1">
      <alignment horizontal="justify" vertical="center" wrapText="1"/>
      <protection hidden="1"/>
    </xf>
    <xf numFmtId="0" fontId="2" fillId="2" borderId="4" xfId="0" applyFont="1" applyFill="1" applyBorder="1" applyAlignment="1" applyProtection="1">
      <alignment horizontal="justify" vertical="center" wrapText="1"/>
      <protection hidden="1"/>
    </xf>
    <xf numFmtId="0" fontId="10" fillId="3" borderId="3" xfId="0" applyFont="1" applyFill="1" applyBorder="1" applyAlignment="1" applyProtection="1">
      <alignment horizontal="center" vertical="center"/>
      <protection hidden="1"/>
    </xf>
    <xf numFmtId="0" fontId="10" fillId="3" borderId="7" xfId="0" applyFont="1" applyFill="1" applyBorder="1" applyAlignment="1" applyProtection="1">
      <alignment horizontal="center" vertical="center"/>
      <protection hidden="1"/>
    </xf>
    <xf numFmtId="0" fontId="10" fillId="3" borderId="4" xfId="0" applyFont="1" applyFill="1" applyBorder="1" applyAlignment="1" applyProtection="1">
      <alignment horizontal="center" vertical="center"/>
      <protection hidden="1"/>
    </xf>
    <xf numFmtId="0" fontId="10" fillId="3" borderId="3" xfId="0" applyFont="1" applyFill="1" applyBorder="1" applyAlignment="1" applyProtection="1">
      <alignment horizontal="left" vertical="center"/>
      <protection hidden="1"/>
    </xf>
    <xf numFmtId="0" fontId="10" fillId="3" borderId="4" xfId="0" applyFont="1" applyFill="1" applyBorder="1" applyAlignment="1" applyProtection="1">
      <alignment horizontal="left" vertical="center"/>
      <protection hidden="1"/>
    </xf>
    <xf numFmtId="0" fontId="2" fillId="2" borderId="17" xfId="0" applyFont="1" applyFill="1" applyBorder="1" applyAlignment="1" applyProtection="1">
      <alignment horizontal="center"/>
      <protection hidden="1"/>
    </xf>
    <xf numFmtId="0" fontId="2" fillId="2" borderId="18"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22" fillId="0" borderId="3" xfId="0" applyFont="1" applyBorder="1" applyAlignment="1" applyProtection="1">
      <alignment horizontal="center" vertical="center" wrapText="1"/>
      <protection hidden="1"/>
    </xf>
    <xf numFmtId="0" fontId="22" fillId="0" borderId="7" xfId="0" applyFont="1" applyBorder="1" applyAlignment="1" applyProtection="1">
      <alignment horizontal="center" vertical="center" wrapText="1"/>
      <protection hidden="1"/>
    </xf>
    <xf numFmtId="0" fontId="22" fillId="0" borderId="4" xfId="0" applyFont="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0" fontId="22" fillId="0" borderId="12" xfId="0" applyFont="1" applyBorder="1" applyAlignment="1" applyProtection="1">
      <alignment horizontal="center" vertical="center" wrapText="1"/>
      <protection hidden="1"/>
    </xf>
    <xf numFmtId="0" fontId="22" fillId="0" borderId="8" xfId="0" applyFont="1" applyBorder="1" applyAlignment="1" applyProtection="1">
      <alignment horizontal="center" vertical="center" wrapText="1"/>
      <protection hidden="1"/>
    </xf>
    <xf numFmtId="0" fontId="22" fillId="0" borderId="6"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166" fontId="25" fillId="4" borderId="3" xfId="0" applyNumberFormat="1" applyFont="1" applyFill="1" applyBorder="1" applyAlignment="1" applyProtection="1">
      <alignment horizontal="center" vertical="center" wrapText="1"/>
      <protection locked="0"/>
    </xf>
    <xf numFmtId="166" fontId="25" fillId="4" borderId="4"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24" fillId="3" borderId="2" xfId="0" applyFont="1" applyFill="1" applyBorder="1" applyAlignment="1" applyProtection="1">
      <alignment horizontal="center" vertical="center" wrapText="1"/>
      <protection hidden="1"/>
    </xf>
    <xf numFmtId="0" fontId="21" fillId="2" borderId="2" xfId="0"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13" fillId="2" borderId="0" xfId="0" applyFont="1" applyFill="1" applyAlignment="1">
      <alignment horizontal="right" vertical="top" wrapText="1"/>
    </xf>
    <xf numFmtId="0" fontId="2" fillId="2" borderId="2" xfId="0" applyFont="1" applyFill="1" applyBorder="1" applyAlignment="1" applyProtection="1">
      <alignment horizontal="justify" vertical="center" wrapText="1"/>
      <protection hidden="1"/>
    </xf>
    <xf numFmtId="0" fontId="10"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3" fillId="2" borderId="0" xfId="0" applyFont="1" applyFill="1" applyAlignment="1">
      <alignment horizontal="center"/>
    </xf>
    <xf numFmtId="10" fontId="10" fillId="3" borderId="2" xfId="0" applyNumberFormat="1" applyFont="1" applyFill="1" applyBorder="1" applyAlignment="1" applyProtection="1">
      <alignment horizontal="center" vertical="center" wrapText="1"/>
      <protection hidden="1"/>
    </xf>
    <xf numFmtId="44" fontId="10" fillId="3" borderId="2" xfId="0" applyNumberFormat="1" applyFont="1" applyFill="1" applyBorder="1" applyAlignment="1" applyProtection="1">
      <alignment horizontal="center" vertical="center" wrapText="1"/>
      <protection hidden="1"/>
    </xf>
    <xf numFmtId="0" fontId="4" fillId="2" borderId="0" xfId="0" applyFont="1" applyFill="1" applyAlignment="1" applyProtection="1">
      <alignment horizontal="right"/>
      <protection hidden="1"/>
    </xf>
    <xf numFmtId="0" fontId="10" fillId="3" borderId="17" xfId="0" applyFont="1" applyFill="1" applyBorder="1" applyAlignment="1" applyProtection="1">
      <alignment horizontal="center" vertical="center" wrapText="1"/>
      <protection hidden="1"/>
    </xf>
    <xf numFmtId="0" fontId="10" fillId="3" borderId="5" xfId="0" applyFont="1" applyFill="1" applyBorder="1" applyAlignment="1" applyProtection="1">
      <alignment horizontal="center" vertical="center" wrapText="1"/>
      <protection hidden="1"/>
    </xf>
    <xf numFmtId="0" fontId="24" fillId="3" borderId="8" xfId="0" applyFont="1" applyFill="1" applyBorder="1" applyAlignment="1" applyProtection="1">
      <alignment horizontal="center" vertical="center" wrapText="1"/>
      <protection hidden="1"/>
    </xf>
    <xf numFmtId="0" fontId="24" fillId="3" borderId="13" xfId="0" applyFont="1" applyFill="1" applyBorder="1" applyAlignment="1" applyProtection="1">
      <alignment horizontal="center" vertical="center" wrapText="1"/>
      <protection hidden="1"/>
    </xf>
    <xf numFmtId="0" fontId="10" fillId="3" borderId="0" xfId="0" applyFont="1" applyFill="1" applyAlignment="1" applyProtection="1">
      <alignment horizontal="center" vertical="center" wrapText="1"/>
      <protection hidden="1"/>
    </xf>
    <xf numFmtId="0" fontId="6" fillId="2" borderId="3" xfId="0" applyFont="1" applyFill="1" applyBorder="1" applyAlignment="1" applyProtection="1">
      <alignment horizontal="justify" vertical="center" wrapText="1"/>
      <protection hidden="1"/>
    </xf>
    <xf numFmtId="0" fontId="6" fillId="2" borderId="7" xfId="0" applyFont="1" applyFill="1" applyBorder="1" applyAlignment="1" applyProtection="1">
      <alignment horizontal="justify" vertical="center" wrapText="1"/>
      <protection hidden="1"/>
    </xf>
    <xf numFmtId="0" fontId="6" fillId="2" borderId="4" xfId="0" applyFont="1" applyFill="1" applyBorder="1" applyAlignment="1" applyProtection="1">
      <alignment horizontal="justify" vertical="center" wrapText="1"/>
      <protection hidden="1"/>
    </xf>
    <xf numFmtId="0" fontId="6" fillId="4" borderId="3" xfId="0" applyFont="1" applyFill="1" applyBorder="1" applyAlignment="1" applyProtection="1">
      <alignment horizontal="center" vertical="top" wrapText="1"/>
      <protection locked="0"/>
    </xf>
    <xf numFmtId="0" fontId="6" fillId="4" borderId="7" xfId="0" applyFont="1" applyFill="1" applyBorder="1" applyAlignment="1" applyProtection="1">
      <alignment horizontal="center" vertical="top" wrapText="1"/>
      <protection locked="0"/>
    </xf>
    <xf numFmtId="0" fontId="6" fillId="4" borderId="4" xfId="0" applyFont="1" applyFill="1" applyBorder="1" applyAlignment="1" applyProtection="1">
      <alignment horizontal="center" vertical="top" wrapText="1"/>
      <protection locked="0"/>
    </xf>
    <xf numFmtId="0" fontId="6" fillId="4" borderId="9" xfId="0" applyFont="1" applyFill="1" applyBorder="1" applyAlignment="1" applyProtection="1">
      <alignment horizontal="center"/>
      <protection locked="0"/>
    </xf>
    <xf numFmtId="0" fontId="6" fillId="2" borderId="0" xfId="0" applyFont="1" applyFill="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2" fillId="0" borderId="15"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13" fillId="2" borderId="0" xfId="0" applyFont="1" applyFill="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10"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11" fillId="2" borderId="0" xfId="0" applyFont="1" applyFill="1" applyAlignment="1">
      <alignment horizontal="center" vertical="center" wrapText="1"/>
    </xf>
    <xf numFmtId="0" fontId="9" fillId="3" borderId="2" xfId="0" applyFont="1" applyFill="1" applyBorder="1" applyAlignment="1">
      <alignment horizontal="center" vertical="center" wrapText="1"/>
    </xf>
    <xf numFmtId="0" fontId="3" fillId="0" borderId="2" xfId="0" applyFont="1" applyBorder="1" applyAlignment="1">
      <alignment horizontal="center" vertical="top"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6" fillId="0" borderId="13" xfId="0" applyFont="1" applyBorder="1" applyAlignment="1" applyProtection="1">
      <alignment horizontal="center" vertical="top" wrapText="1"/>
      <protection hidden="1"/>
    </xf>
  </cellXfs>
  <cellStyles count="5">
    <cellStyle name="Millares [0]" xfId="1" builtinId="6"/>
    <cellStyle name="Millares [0] 2" xfId="3" xr:uid="{00000000-0005-0000-0000-000002000000}"/>
    <cellStyle name="Moneda" xfId="4" builtinId="4"/>
    <cellStyle name="Normal" xfId="0" builtinId="0"/>
    <cellStyle name="Porcentaje" xfId="2" builtinId="5"/>
  </cellStyles>
  <dxfs count="5">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abSelected="1" topLeftCell="A15" zoomScale="70" zoomScaleNormal="70" zoomScaleSheetLayoutView="55" workbookViewId="0">
      <selection activeCell="E22" sqref="E22"/>
    </sheetView>
  </sheetViews>
  <sheetFormatPr baseColWidth="10" defaultColWidth="0" defaultRowHeight="0" customHeight="1" zeroHeight="1" x14ac:dyDescent="0.25"/>
  <cols>
    <col min="1" max="1" width="1.85546875" style="15" customWidth="1"/>
    <col min="2" max="2" width="3.28515625" style="13" customWidth="1"/>
    <col min="3" max="3" width="11.140625" style="13" customWidth="1"/>
    <col min="4" max="4" width="34.7109375" style="13" customWidth="1"/>
    <col min="5" max="5" width="21.5703125" style="13" customWidth="1"/>
    <col min="6" max="6" width="22.140625" style="20" customWidth="1"/>
    <col min="7" max="7" width="19.5703125" style="21" customWidth="1"/>
    <col min="8" max="8" width="28.42578125" style="21" customWidth="1"/>
    <col min="9" max="9" width="28.28515625" style="13" customWidth="1"/>
    <col min="10" max="10" width="22.7109375" style="13" customWidth="1"/>
    <col min="11" max="11" width="16.85546875" style="13" customWidth="1"/>
    <col min="12" max="12" width="22.7109375" style="13" customWidth="1"/>
    <col min="13" max="13" width="16.7109375" style="13" customWidth="1"/>
    <col min="14" max="14" width="22.7109375" style="13" customWidth="1"/>
    <col min="15" max="15" width="16.7109375" style="13" customWidth="1"/>
    <col min="16" max="16" width="22.7109375" style="13" customWidth="1"/>
    <col min="17" max="17" width="17" style="13" customWidth="1"/>
    <col min="18" max="18" width="25.28515625" style="13" customWidth="1"/>
    <col min="19" max="47" width="0" style="15" hidden="1" customWidth="1"/>
    <col min="48" max="16382" width="11.42578125" style="15" hidden="1"/>
    <col min="16383" max="16383" width="1.85546875" style="15" hidden="1" customWidth="1"/>
    <col min="16384" max="16384" width="1" style="15" customWidth="1"/>
  </cols>
  <sheetData>
    <row r="1" spans="2:18" s="13" customFormat="1" ht="14.25" hidden="1" x14ac:dyDescent="0.2">
      <c r="C1" s="14"/>
      <c r="F1" s="20"/>
      <c r="G1" s="21"/>
      <c r="H1" s="21"/>
    </row>
    <row r="2" spans="2:18" s="13" customFormat="1" ht="15.75" customHeight="1" x14ac:dyDescent="0.2">
      <c r="B2" s="98"/>
      <c r="C2" s="58"/>
      <c r="D2" s="61" t="s">
        <v>0</v>
      </c>
      <c r="E2" s="62"/>
      <c r="F2" s="62"/>
      <c r="G2" s="62"/>
      <c r="H2" s="62"/>
      <c r="I2" s="62"/>
      <c r="J2" s="62"/>
      <c r="K2" s="62"/>
      <c r="L2" s="62"/>
      <c r="M2" s="62"/>
      <c r="N2" s="62"/>
      <c r="O2" s="62"/>
      <c r="P2" s="63"/>
      <c r="Q2" s="99" t="s">
        <v>80</v>
      </c>
      <c r="R2" s="100"/>
    </row>
    <row r="3" spans="2:18" s="13" customFormat="1" ht="15.75" customHeight="1" x14ac:dyDescent="0.2">
      <c r="B3" s="98"/>
      <c r="C3" s="59"/>
      <c r="D3" s="61" t="s">
        <v>1</v>
      </c>
      <c r="E3" s="62"/>
      <c r="F3" s="62"/>
      <c r="G3" s="62"/>
      <c r="H3" s="62"/>
      <c r="I3" s="62"/>
      <c r="J3" s="62"/>
      <c r="K3" s="62"/>
      <c r="L3" s="62"/>
      <c r="M3" s="62"/>
      <c r="N3" s="62"/>
      <c r="O3" s="62"/>
      <c r="P3" s="63"/>
      <c r="Q3" s="99" t="s">
        <v>75</v>
      </c>
      <c r="R3" s="100"/>
    </row>
    <row r="4" spans="2:18" s="13" customFormat="1" ht="16.5" customHeight="1" x14ac:dyDescent="0.2">
      <c r="B4" s="98"/>
      <c r="C4" s="59"/>
      <c r="D4" s="64" t="s">
        <v>2</v>
      </c>
      <c r="E4" s="65"/>
      <c r="F4" s="65"/>
      <c r="G4" s="65"/>
      <c r="H4" s="65"/>
      <c r="I4" s="65"/>
      <c r="J4" s="65"/>
      <c r="K4" s="65"/>
      <c r="L4" s="65"/>
      <c r="M4" s="65"/>
      <c r="N4" s="65"/>
      <c r="O4" s="65"/>
      <c r="P4" s="66"/>
      <c r="Q4" s="99" t="s">
        <v>79</v>
      </c>
      <c r="R4" s="100"/>
    </row>
    <row r="5" spans="2:18" s="13" customFormat="1" ht="15" x14ac:dyDescent="0.2">
      <c r="B5" s="98"/>
      <c r="C5" s="60"/>
      <c r="D5" s="67"/>
      <c r="E5" s="68"/>
      <c r="F5" s="68"/>
      <c r="G5" s="68"/>
      <c r="H5" s="68"/>
      <c r="I5" s="68"/>
      <c r="J5" s="68"/>
      <c r="K5" s="68"/>
      <c r="L5" s="68"/>
      <c r="M5" s="68"/>
      <c r="N5" s="68"/>
      <c r="O5" s="68"/>
      <c r="P5" s="69"/>
      <c r="Q5" s="99" t="s">
        <v>81</v>
      </c>
      <c r="R5" s="100"/>
    </row>
    <row r="6" spans="2:18" ht="15" x14ac:dyDescent="0.25"/>
    <row r="7" spans="2:18" s="13" customFormat="1" ht="14.25" x14ac:dyDescent="0.2">
      <c r="C7" s="22" t="s">
        <v>3</v>
      </c>
      <c r="F7" s="20"/>
      <c r="G7" s="21"/>
      <c r="H7" s="21"/>
    </row>
    <row r="8" spans="2:18" s="13" customFormat="1" ht="6" customHeight="1" x14ac:dyDescent="0.2">
      <c r="F8" s="20"/>
      <c r="G8" s="21"/>
      <c r="H8" s="21"/>
    </row>
    <row r="9" spans="2:18" s="13" customFormat="1" ht="22.15" customHeight="1" x14ac:dyDescent="0.2">
      <c r="C9" s="56" t="s">
        <v>52</v>
      </c>
      <c r="D9" s="57"/>
      <c r="E9" s="70" t="s">
        <v>4</v>
      </c>
      <c r="F9" s="71"/>
      <c r="G9" s="21"/>
      <c r="H9" s="23"/>
      <c r="I9" s="72"/>
      <c r="J9" s="72"/>
    </row>
    <row r="10" spans="2:18" s="13" customFormat="1" ht="14.25" x14ac:dyDescent="0.2">
      <c r="F10" s="20"/>
      <c r="G10" s="21"/>
      <c r="H10" s="21"/>
    </row>
    <row r="11" spans="2:18" ht="15" customHeight="1" x14ac:dyDescent="0.25">
      <c r="C11" s="73" t="s">
        <v>77</v>
      </c>
      <c r="D11" s="73"/>
      <c r="E11" s="74" t="s">
        <v>82</v>
      </c>
      <c r="F11" s="74"/>
      <c r="G11" s="46"/>
      <c r="H11" s="73" t="s">
        <v>76</v>
      </c>
      <c r="I11" s="74" t="s">
        <v>83</v>
      </c>
      <c r="J11" s="74"/>
      <c r="K11" s="74"/>
      <c r="L11" s="74"/>
      <c r="M11" s="74"/>
      <c r="N11" s="74"/>
      <c r="O11" s="74"/>
      <c r="P11" s="74"/>
      <c r="Q11" s="74"/>
      <c r="R11" s="74"/>
    </row>
    <row r="12" spans="2:18" ht="15" customHeight="1" x14ac:dyDescent="0.25">
      <c r="B12" s="35"/>
      <c r="C12" s="73"/>
      <c r="D12" s="73"/>
      <c r="E12" s="74"/>
      <c r="F12" s="74"/>
      <c r="G12" s="46"/>
      <c r="H12" s="73"/>
      <c r="I12" s="74"/>
      <c r="J12" s="74"/>
      <c r="K12" s="74"/>
      <c r="L12" s="74"/>
      <c r="M12" s="74"/>
      <c r="N12" s="74"/>
      <c r="O12" s="74"/>
      <c r="P12" s="74"/>
      <c r="Q12" s="74"/>
      <c r="R12" s="74"/>
    </row>
    <row r="13" spans="2:18" ht="15" x14ac:dyDescent="0.25"/>
    <row r="14" spans="2:18" ht="15" x14ac:dyDescent="0.25">
      <c r="C14" s="53" t="s">
        <v>5</v>
      </c>
      <c r="D14" s="54"/>
      <c r="E14" s="54"/>
      <c r="F14" s="54"/>
      <c r="G14" s="54"/>
      <c r="H14" s="54"/>
      <c r="I14" s="54"/>
      <c r="J14" s="54"/>
      <c r="K14" s="54"/>
      <c r="L14" s="54"/>
      <c r="M14" s="54"/>
      <c r="N14" s="54"/>
      <c r="O14" s="54"/>
      <c r="P14" s="54"/>
      <c r="Q14" s="54"/>
      <c r="R14" s="55"/>
    </row>
    <row r="15" spans="2:18" ht="267.75" customHeight="1" x14ac:dyDescent="0.25">
      <c r="C15" s="50" t="s">
        <v>74</v>
      </c>
      <c r="D15" s="51"/>
      <c r="E15" s="51"/>
      <c r="F15" s="51"/>
      <c r="G15" s="51"/>
      <c r="H15" s="51"/>
      <c r="I15" s="51"/>
      <c r="J15" s="51"/>
      <c r="K15" s="51"/>
      <c r="L15" s="51"/>
      <c r="M15" s="51"/>
      <c r="N15" s="51"/>
      <c r="O15" s="51"/>
      <c r="P15" s="51"/>
      <c r="Q15" s="51"/>
      <c r="R15" s="52"/>
    </row>
    <row r="16" spans="2:18" ht="15" x14ac:dyDescent="0.25"/>
    <row r="17" spans="1:18" ht="29.25" customHeight="1" x14ac:dyDescent="0.25">
      <c r="C17" s="53" t="s">
        <v>53</v>
      </c>
      <c r="D17" s="54"/>
      <c r="E17" s="54"/>
      <c r="F17" s="54"/>
      <c r="G17" s="54"/>
      <c r="H17" s="54"/>
      <c r="I17" s="55"/>
      <c r="J17" s="34"/>
      <c r="K17" s="78" t="s">
        <v>54</v>
      </c>
      <c r="L17" s="78"/>
      <c r="M17" s="78"/>
      <c r="N17" s="78"/>
      <c r="O17" s="78"/>
      <c r="P17" s="78"/>
      <c r="Q17" s="78"/>
      <c r="R17" s="78"/>
    </row>
    <row r="18" spans="1:18" ht="173.25" customHeight="1" x14ac:dyDescent="0.25">
      <c r="C18" s="77" t="s">
        <v>68</v>
      </c>
      <c r="D18" s="77"/>
      <c r="E18" s="77"/>
      <c r="F18" s="77"/>
      <c r="G18" s="77"/>
      <c r="H18" s="77"/>
      <c r="I18" s="77"/>
      <c r="K18" s="50" t="s">
        <v>70</v>
      </c>
      <c r="L18" s="51"/>
      <c r="M18" s="51"/>
      <c r="N18" s="51"/>
      <c r="O18" s="51"/>
      <c r="P18" s="51"/>
      <c r="Q18" s="51"/>
      <c r="R18" s="52"/>
    </row>
    <row r="19" spans="1:18" ht="15" x14ac:dyDescent="0.25"/>
    <row r="20" spans="1:18" ht="31.5" customHeight="1" x14ac:dyDescent="0.25">
      <c r="C20" s="86" t="s">
        <v>63</v>
      </c>
      <c r="D20" s="84" t="s">
        <v>55</v>
      </c>
      <c r="E20" s="48" t="s">
        <v>56</v>
      </c>
      <c r="F20" s="81" t="s">
        <v>67</v>
      </c>
      <c r="G20" s="82" t="s">
        <v>57</v>
      </c>
      <c r="H20" s="82" t="s">
        <v>73</v>
      </c>
      <c r="I20" s="48" t="s">
        <v>6</v>
      </c>
      <c r="J20" s="48" t="s">
        <v>66</v>
      </c>
      <c r="K20" s="48"/>
      <c r="L20" s="48" t="s">
        <v>7</v>
      </c>
      <c r="M20" s="48"/>
      <c r="N20" s="48" t="s">
        <v>8</v>
      </c>
      <c r="O20" s="48"/>
      <c r="P20" s="48" t="s">
        <v>9</v>
      </c>
      <c r="Q20" s="48"/>
      <c r="R20" s="84" t="s">
        <v>69</v>
      </c>
    </row>
    <row r="21" spans="1:18" ht="67.150000000000006" customHeight="1" x14ac:dyDescent="0.25">
      <c r="B21" s="30"/>
      <c r="C21" s="87"/>
      <c r="D21" s="85"/>
      <c r="E21" s="48"/>
      <c r="F21" s="81"/>
      <c r="G21" s="82"/>
      <c r="H21" s="82"/>
      <c r="I21" s="48"/>
      <c r="J21" s="17" t="s">
        <v>11</v>
      </c>
      <c r="K21" s="17" t="s">
        <v>10</v>
      </c>
      <c r="L21" s="17" t="s">
        <v>11</v>
      </c>
      <c r="M21" s="17" t="s">
        <v>10</v>
      </c>
      <c r="N21" s="17" t="s">
        <v>11</v>
      </c>
      <c r="O21" s="17" t="s">
        <v>10</v>
      </c>
      <c r="P21" s="17" t="s">
        <v>11</v>
      </c>
      <c r="Q21" s="17" t="s">
        <v>10</v>
      </c>
      <c r="R21" s="85"/>
    </row>
    <row r="22" spans="1:18" ht="148.5" customHeight="1" x14ac:dyDescent="0.25">
      <c r="C22" s="24">
        <v>1</v>
      </c>
      <c r="D22" s="118" t="s">
        <v>84</v>
      </c>
      <c r="E22" s="25">
        <v>108147</v>
      </c>
      <c r="F22" s="26">
        <f>+IFERROR((H22/E22)-1,"-")</f>
        <v>-1</v>
      </c>
      <c r="G22" s="43">
        <f>ROUND(E22*80%,0)</f>
        <v>86518</v>
      </c>
      <c r="H22" s="42">
        <v>0</v>
      </c>
      <c r="I22" s="40" t="str">
        <f>IF(H22&lt;G22,"OFERTA CON PRECIO ARTIFICIALMENTE BAJO","VALOR MÍNIMO ACEPTABLE")</f>
        <v>OFERTA CON PRECIO ARTIFICIALMENTE BAJO</v>
      </c>
      <c r="J22" s="44"/>
      <c r="K22" s="41" t="str">
        <f>IFERROR(J22/H22,"%")</f>
        <v>%</v>
      </c>
      <c r="L22" s="44"/>
      <c r="M22" s="41" t="str">
        <f>IFERROR(L22/H22,"%")</f>
        <v>%</v>
      </c>
      <c r="N22" s="44"/>
      <c r="O22" s="41" t="str">
        <f>IFERROR(N22/H22,"%")</f>
        <v>%</v>
      </c>
      <c r="P22" s="44"/>
      <c r="Q22" s="41" t="str">
        <f>IFERROR(P22/H22,"%")</f>
        <v>%</v>
      </c>
      <c r="R22" s="45">
        <f>H22-J22-L22-N22-P22</f>
        <v>0</v>
      </c>
    </row>
    <row r="23" spans="1:18" ht="15" x14ac:dyDescent="0.25"/>
    <row r="24" spans="1:18" ht="24" customHeight="1" x14ac:dyDescent="0.25">
      <c r="C24" s="49" t="s">
        <v>58</v>
      </c>
      <c r="D24" s="88"/>
      <c r="E24" s="88"/>
      <c r="F24" s="88"/>
      <c r="G24" s="88"/>
      <c r="H24" s="88"/>
      <c r="I24" s="88"/>
      <c r="J24" s="88"/>
      <c r="K24" s="88"/>
      <c r="L24" s="88"/>
      <c r="M24" s="88"/>
      <c r="N24" s="88"/>
      <c r="O24" s="88"/>
      <c r="P24" s="88"/>
      <c r="Q24" s="88"/>
      <c r="R24" s="88"/>
    </row>
    <row r="25" spans="1:18" ht="163.5" customHeight="1" x14ac:dyDescent="0.25">
      <c r="C25" s="89" t="s">
        <v>71</v>
      </c>
      <c r="D25" s="90"/>
      <c r="E25" s="90"/>
      <c r="F25" s="90"/>
      <c r="G25" s="90"/>
      <c r="H25" s="90"/>
      <c r="I25" s="90"/>
      <c r="J25" s="90"/>
      <c r="K25" s="90"/>
      <c r="L25" s="90"/>
      <c r="M25" s="90"/>
      <c r="N25" s="90"/>
      <c r="O25" s="90"/>
      <c r="P25" s="90"/>
      <c r="Q25" s="90"/>
      <c r="R25" s="91"/>
    </row>
    <row r="26" spans="1:18" ht="8.25" customHeight="1" x14ac:dyDescent="0.25">
      <c r="B26" s="28"/>
      <c r="C26" s="28"/>
      <c r="D26" s="28"/>
      <c r="E26" s="28"/>
      <c r="F26" s="28"/>
      <c r="G26" s="28"/>
      <c r="H26" s="28"/>
      <c r="I26" s="28"/>
      <c r="J26" s="28"/>
      <c r="K26" s="28"/>
      <c r="L26" s="28"/>
      <c r="M26" s="28"/>
      <c r="N26" s="28"/>
      <c r="O26" s="28"/>
      <c r="P26" s="28"/>
      <c r="Q26" s="28"/>
      <c r="R26" s="27"/>
    </row>
    <row r="27" spans="1:18" ht="259.5" customHeight="1" x14ac:dyDescent="0.25">
      <c r="C27" s="92" t="s">
        <v>59</v>
      </c>
      <c r="D27" s="93"/>
      <c r="E27" s="93"/>
      <c r="F27" s="93"/>
      <c r="G27" s="93"/>
      <c r="H27" s="93"/>
      <c r="I27" s="93"/>
      <c r="J27" s="93"/>
      <c r="K27" s="93"/>
      <c r="L27" s="93"/>
      <c r="M27" s="93"/>
      <c r="N27" s="93"/>
      <c r="O27" s="93"/>
      <c r="P27" s="93"/>
      <c r="Q27" s="93"/>
      <c r="R27" s="94"/>
    </row>
    <row r="28" spans="1:18" s="13" customFormat="1" ht="15" hidden="1" x14ac:dyDescent="0.25">
      <c r="A28" s="15"/>
      <c r="B28" s="29"/>
      <c r="C28" s="29"/>
      <c r="D28" s="29"/>
      <c r="E28" s="29"/>
      <c r="F28" s="29"/>
      <c r="G28" s="27"/>
      <c r="H28" s="27"/>
      <c r="I28" s="16"/>
      <c r="J28" s="16"/>
      <c r="K28" s="16"/>
      <c r="L28" s="16"/>
      <c r="M28" s="16"/>
      <c r="N28" s="27"/>
    </row>
    <row r="29" spans="1:18" s="13" customFormat="1" ht="15" customHeight="1" x14ac:dyDescent="0.25">
      <c r="A29" s="15"/>
      <c r="C29" s="96" t="s">
        <v>12</v>
      </c>
      <c r="D29" s="96"/>
      <c r="E29" s="96"/>
      <c r="F29" s="96"/>
      <c r="G29" s="27"/>
      <c r="H29" s="27"/>
      <c r="I29" s="16"/>
      <c r="J29" s="16"/>
      <c r="K29" s="16"/>
      <c r="L29" s="16"/>
      <c r="M29" s="16"/>
      <c r="N29" s="27"/>
    </row>
    <row r="30" spans="1:18" s="13" customFormat="1" ht="15" x14ac:dyDescent="0.25">
      <c r="A30" s="15"/>
      <c r="B30" s="31"/>
      <c r="C30" s="96"/>
      <c r="D30" s="96"/>
      <c r="E30" s="96"/>
      <c r="F30" s="96"/>
      <c r="G30" s="27"/>
      <c r="H30" s="27"/>
      <c r="I30" s="16"/>
      <c r="J30" s="16"/>
      <c r="K30" s="16"/>
      <c r="L30" s="16"/>
      <c r="M30" s="16"/>
      <c r="N30" s="27"/>
    </row>
    <row r="31" spans="1:18" s="13" customFormat="1" ht="15.75" thickBot="1" x14ac:dyDescent="0.3">
      <c r="A31" s="15"/>
      <c r="B31" s="31"/>
      <c r="C31" s="97"/>
      <c r="D31" s="97"/>
      <c r="E31" s="97"/>
      <c r="F31" s="97"/>
      <c r="G31" s="27"/>
      <c r="H31" s="27"/>
      <c r="I31" s="16"/>
      <c r="J31" s="16"/>
      <c r="K31" s="16"/>
      <c r="L31" s="16"/>
      <c r="M31" s="16"/>
      <c r="N31" s="27"/>
    </row>
    <row r="32" spans="1:18" s="13" customFormat="1" ht="15" x14ac:dyDescent="0.25">
      <c r="A32" s="15"/>
      <c r="C32" s="95" t="s">
        <v>13</v>
      </c>
      <c r="D32" s="95"/>
      <c r="E32" s="95"/>
      <c r="F32" s="95"/>
      <c r="G32" s="27"/>
      <c r="H32" s="27"/>
      <c r="I32" s="16"/>
      <c r="J32" s="16"/>
      <c r="K32" s="16"/>
      <c r="L32" s="16"/>
      <c r="M32" s="16"/>
      <c r="N32" s="27"/>
    </row>
    <row r="33" spans="1:18" s="13" customFormat="1" ht="15" x14ac:dyDescent="0.25">
      <c r="A33" s="15"/>
      <c r="C33" s="47" t="s">
        <v>14</v>
      </c>
      <c r="D33" s="47"/>
      <c r="E33" s="47"/>
      <c r="F33" s="47"/>
      <c r="G33" s="27"/>
      <c r="H33" s="27"/>
      <c r="I33" s="16"/>
      <c r="J33" s="16"/>
      <c r="K33" s="16"/>
      <c r="L33" s="16"/>
      <c r="M33" s="16"/>
      <c r="N33" s="27"/>
    </row>
    <row r="34" spans="1:18" s="13" customFormat="1" ht="3.75" customHeight="1" x14ac:dyDescent="0.25">
      <c r="A34" s="15"/>
      <c r="B34" s="29"/>
      <c r="C34" s="29"/>
      <c r="D34" s="29"/>
      <c r="E34" s="29"/>
      <c r="F34" s="29"/>
      <c r="G34" s="27"/>
      <c r="H34" s="27"/>
      <c r="I34" s="16"/>
      <c r="J34" s="16"/>
      <c r="K34" s="16"/>
      <c r="L34" s="16"/>
      <c r="M34" s="16"/>
      <c r="N34" s="27"/>
    </row>
    <row r="35" spans="1:18" s="13" customFormat="1" ht="15" x14ac:dyDescent="0.25">
      <c r="A35" s="15"/>
      <c r="C35" s="16" t="s">
        <v>15</v>
      </c>
      <c r="D35" s="29"/>
      <c r="E35" s="29"/>
      <c r="F35" s="29"/>
      <c r="G35" s="27"/>
      <c r="H35" s="27"/>
      <c r="I35" s="16"/>
      <c r="J35" s="16"/>
      <c r="K35" s="16"/>
      <c r="L35" s="16"/>
      <c r="M35" s="16"/>
      <c r="N35" s="27"/>
    </row>
    <row r="36" spans="1:18" s="13" customFormat="1" ht="7.5" customHeight="1" x14ac:dyDescent="0.2">
      <c r="A36" s="79"/>
      <c r="B36" s="79"/>
      <c r="C36" s="79"/>
      <c r="D36" s="79"/>
      <c r="E36" s="79"/>
      <c r="F36" s="79"/>
      <c r="G36" s="79"/>
      <c r="H36" s="79"/>
      <c r="I36" s="79"/>
      <c r="J36" s="79"/>
      <c r="K36" s="79"/>
      <c r="L36" s="79"/>
      <c r="M36" s="79"/>
      <c r="N36" s="79"/>
      <c r="O36" s="79"/>
      <c r="P36" s="79"/>
      <c r="Q36" s="79"/>
      <c r="R36" s="79"/>
    </row>
    <row r="37" spans="1:18" s="4" customFormat="1" ht="54" customHeight="1" x14ac:dyDescent="0.25">
      <c r="B37" s="32"/>
      <c r="C37" s="75" t="s">
        <v>60</v>
      </c>
      <c r="D37" s="75"/>
      <c r="E37" s="75"/>
      <c r="F37" s="75"/>
      <c r="G37" s="75"/>
      <c r="H37" s="75"/>
      <c r="I37" s="75"/>
      <c r="J37" s="75"/>
      <c r="K37" s="75"/>
      <c r="L37" s="75"/>
      <c r="M37" s="75"/>
      <c r="N37" s="75"/>
      <c r="O37" s="75"/>
      <c r="P37" s="75"/>
      <c r="Q37" s="75"/>
      <c r="R37" s="75"/>
    </row>
    <row r="38" spans="1:18" s="4" customFormat="1" ht="15" x14ac:dyDescent="0.25">
      <c r="B38" s="80"/>
      <c r="C38" s="80"/>
      <c r="D38" s="80"/>
      <c r="E38" s="80"/>
      <c r="F38" s="80"/>
      <c r="G38" s="80"/>
      <c r="H38" s="80"/>
      <c r="I38" s="80"/>
      <c r="J38" s="80"/>
      <c r="K38" s="80"/>
      <c r="L38" s="80"/>
    </row>
    <row r="39" spans="1:18" s="4" customFormat="1" ht="24.75" customHeight="1" x14ac:dyDescent="0.25">
      <c r="B39" s="33"/>
      <c r="C39" s="76" t="s">
        <v>61</v>
      </c>
      <c r="D39" s="76"/>
      <c r="E39" s="76"/>
      <c r="F39" s="76"/>
      <c r="G39" s="76"/>
      <c r="H39" s="76"/>
      <c r="I39" s="76"/>
      <c r="J39" s="76"/>
      <c r="K39" s="76"/>
      <c r="L39" s="76"/>
      <c r="M39" s="76"/>
      <c r="N39" s="76"/>
      <c r="O39" s="76"/>
      <c r="P39" s="76"/>
      <c r="Q39" s="76"/>
      <c r="R39" s="76"/>
    </row>
    <row r="40" spans="1:18" ht="0" hidden="1" customHeight="1" x14ac:dyDescent="0.25">
      <c r="A40" s="83" t="s">
        <v>16</v>
      </c>
      <c r="B40" s="83"/>
      <c r="C40" s="83"/>
      <c r="D40" s="83"/>
      <c r="E40" s="83"/>
      <c r="F40" s="83"/>
      <c r="G40" s="83"/>
      <c r="H40" s="83"/>
      <c r="I40" s="83"/>
      <c r="J40" s="83"/>
      <c r="K40" s="83"/>
      <c r="L40" s="83"/>
      <c r="M40" s="83"/>
    </row>
    <row r="41" spans="1:18" ht="0" hidden="1" customHeight="1" x14ac:dyDescent="0.25"/>
    <row r="42" spans="1:18" ht="0" hidden="1" customHeight="1" x14ac:dyDescent="0.25"/>
    <row r="43" spans="1:18" ht="0" hidden="1" customHeight="1" x14ac:dyDescent="0.25"/>
    <row r="44" spans="1:18" ht="0" hidden="1" customHeight="1" x14ac:dyDescent="0.25"/>
    <row r="45" spans="1:18" ht="0" hidden="1" customHeight="1" x14ac:dyDescent="0.25"/>
    <row r="46" spans="1:18" ht="0" hidden="1" customHeight="1" x14ac:dyDescent="0.25"/>
    <row r="47" spans="1:18" ht="0" hidden="1" customHeight="1" x14ac:dyDescent="0.25"/>
    <row r="48" spans="1:18" ht="0" hidden="1" customHeight="1" x14ac:dyDescent="0.25"/>
    <row r="49" ht="0" hidden="1" customHeight="1" x14ac:dyDescent="0.25"/>
    <row r="50" ht="0" hidden="1" customHeight="1" x14ac:dyDescent="0.25"/>
    <row r="51" ht="0" hidden="1" customHeight="1" x14ac:dyDescent="0.25"/>
    <row r="52" ht="0" hidden="1" customHeight="1" x14ac:dyDescent="0.25"/>
    <row r="53" ht="0" hidden="1" customHeight="1" x14ac:dyDescent="0.25"/>
    <row r="54" ht="0" hidden="1" customHeight="1" x14ac:dyDescent="0.25"/>
    <row r="55" ht="0" hidden="1" customHeight="1" x14ac:dyDescent="0.25"/>
    <row r="56" ht="0" hidden="1" customHeight="1" x14ac:dyDescent="0.25"/>
    <row r="57" ht="0" hidden="1" customHeight="1" x14ac:dyDescent="0.25"/>
    <row r="58" ht="0" hidden="1" customHeight="1" x14ac:dyDescent="0.25"/>
    <row r="59" ht="0" hidden="1" customHeight="1" x14ac:dyDescent="0.25"/>
    <row r="60" ht="0" hidden="1" customHeight="1" x14ac:dyDescent="0.25"/>
    <row r="61" ht="0" hidden="1" customHeight="1" x14ac:dyDescent="0.25"/>
    <row r="62" ht="0" hidden="1" customHeight="1" x14ac:dyDescent="0.25"/>
    <row r="63" ht="0" hidden="1" customHeight="1" x14ac:dyDescent="0.25"/>
    <row r="64"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7" ht="0" hidden="1" customHeight="1" x14ac:dyDescent="0.25"/>
    <row r="88" ht="0" hidden="1" customHeight="1" x14ac:dyDescent="0.25"/>
    <row r="89" ht="0" hidden="1" customHeight="1" x14ac:dyDescent="0.25"/>
  </sheetData>
  <sheetProtection selectLockedCells="1"/>
  <mergeCells count="45">
    <mergeCell ref="B2:B5"/>
    <mergeCell ref="Q2:R2"/>
    <mergeCell ref="Q3:R3"/>
    <mergeCell ref="Q4:R4"/>
    <mergeCell ref="Q5:R5"/>
    <mergeCell ref="A40:M40"/>
    <mergeCell ref="D20:D21"/>
    <mergeCell ref="C20:C21"/>
    <mergeCell ref="C24:R24"/>
    <mergeCell ref="C25:R25"/>
    <mergeCell ref="C27:R27"/>
    <mergeCell ref="C33:F33"/>
    <mergeCell ref="C32:F32"/>
    <mergeCell ref="C29:F31"/>
    <mergeCell ref="I20:I21"/>
    <mergeCell ref="J20:K20"/>
    <mergeCell ref="L20:M20"/>
    <mergeCell ref="N20:O20"/>
    <mergeCell ref="P20:Q20"/>
    <mergeCell ref="R20:R21"/>
    <mergeCell ref="E20:E21"/>
    <mergeCell ref="C37:R37"/>
    <mergeCell ref="C39:R39"/>
    <mergeCell ref="C17:I17"/>
    <mergeCell ref="C18:I18"/>
    <mergeCell ref="K17:R17"/>
    <mergeCell ref="K18:R18"/>
    <mergeCell ref="A36:R36"/>
    <mergeCell ref="B38:L38"/>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08"/>
      <c r="C2" s="108"/>
      <c r="D2" s="109" t="s">
        <v>0</v>
      </c>
      <c r="E2" s="110"/>
      <c r="F2" s="110"/>
      <c r="G2" s="110"/>
      <c r="H2" s="111"/>
      <c r="I2" s="109" t="s">
        <v>17</v>
      </c>
      <c r="J2" s="111"/>
      <c r="K2" s="2"/>
    </row>
    <row r="3" spans="2:11" ht="15" customHeight="1" x14ac:dyDescent="0.25">
      <c r="B3" s="108"/>
      <c r="C3" s="108"/>
      <c r="D3" s="109" t="s">
        <v>1</v>
      </c>
      <c r="E3" s="110"/>
      <c r="F3" s="110"/>
      <c r="G3" s="110"/>
      <c r="H3" s="111"/>
      <c r="I3" s="109" t="s">
        <v>75</v>
      </c>
      <c r="J3" s="111"/>
      <c r="K3" s="3"/>
    </row>
    <row r="4" spans="2:11" ht="15" customHeight="1" x14ac:dyDescent="0.25">
      <c r="B4" s="108"/>
      <c r="C4" s="108"/>
      <c r="D4" s="112" t="s">
        <v>2</v>
      </c>
      <c r="E4" s="113"/>
      <c r="F4" s="113"/>
      <c r="G4" s="113"/>
      <c r="H4" s="114"/>
      <c r="I4" s="109" t="s">
        <v>79</v>
      </c>
      <c r="J4" s="111"/>
      <c r="K4" s="3"/>
    </row>
    <row r="5" spans="2:11" ht="15" customHeight="1" x14ac:dyDescent="0.25">
      <c r="B5" s="108"/>
      <c r="C5" s="108"/>
      <c r="D5" s="115"/>
      <c r="E5" s="116"/>
      <c r="F5" s="116"/>
      <c r="G5" s="116"/>
      <c r="H5" s="117"/>
      <c r="I5" s="109" t="s">
        <v>62</v>
      </c>
      <c r="J5" s="111"/>
      <c r="K5" s="3"/>
    </row>
    <row r="6" spans="2:11" x14ac:dyDescent="0.25">
      <c r="K6" s="4"/>
    </row>
    <row r="7" spans="2:11" ht="15.75" customHeight="1" x14ac:dyDescent="0.25">
      <c r="B7" s="107" t="s">
        <v>18</v>
      </c>
      <c r="C7" s="107"/>
      <c r="D7" s="107"/>
      <c r="E7" s="107"/>
      <c r="F7" s="107"/>
      <c r="G7" s="107"/>
      <c r="H7" s="107"/>
      <c r="I7" s="107"/>
      <c r="J7" s="107"/>
      <c r="K7" s="5"/>
    </row>
    <row r="8" spans="2:11" ht="15.75" customHeight="1" x14ac:dyDescent="0.25">
      <c r="B8" s="104" t="s">
        <v>19</v>
      </c>
      <c r="C8" s="104" t="s">
        <v>20</v>
      </c>
      <c r="D8" s="104"/>
      <c r="E8" s="104"/>
      <c r="F8" s="104"/>
      <c r="G8" s="107" t="s">
        <v>21</v>
      </c>
      <c r="H8" s="107"/>
      <c r="I8" s="107"/>
      <c r="J8" s="107"/>
      <c r="K8" s="5"/>
    </row>
    <row r="9" spans="2:11" ht="15.75" customHeight="1" x14ac:dyDescent="0.25">
      <c r="B9" s="104"/>
      <c r="C9" s="6" t="s">
        <v>22</v>
      </c>
      <c r="D9" s="6" t="s">
        <v>23</v>
      </c>
      <c r="E9" s="104" t="s">
        <v>24</v>
      </c>
      <c r="F9" s="104"/>
      <c r="G9" s="107"/>
      <c r="H9" s="107"/>
      <c r="I9" s="107"/>
      <c r="J9" s="107"/>
      <c r="K9" s="5"/>
    </row>
    <row r="10" spans="2:11" ht="15.75" customHeight="1" x14ac:dyDescent="0.25">
      <c r="B10" s="7">
        <v>1</v>
      </c>
      <c r="C10" s="7">
        <v>2022</v>
      </c>
      <c r="D10" s="7">
        <v>1</v>
      </c>
      <c r="E10" s="102">
        <v>28</v>
      </c>
      <c r="F10" s="102"/>
      <c r="G10" s="103" t="s">
        <v>25</v>
      </c>
      <c r="H10" s="103"/>
      <c r="I10" s="103"/>
      <c r="J10" s="103"/>
      <c r="K10" s="8"/>
    </row>
    <row r="11" spans="2:11" ht="24.75" customHeight="1" x14ac:dyDescent="0.25">
      <c r="B11" s="7">
        <v>2</v>
      </c>
      <c r="C11" s="7">
        <v>2022</v>
      </c>
      <c r="D11" s="7">
        <v>5</v>
      </c>
      <c r="E11" s="102">
        <v>31</v>
      </c>
      <c r="F11" s="102"/>
      <c r="G11" s="103" t="s">
        <v>26</v>
      </c>
      <c r="H11" s="103"/>
      <c r="I11" s="103"/>
      <c r="J11" s="103"/>
      <c r="K11" s="8"/>
    </row>
    <row r="12" spans="2:11" ht="46.5" customHeight="1" x14ac:dyDescent="0.25">
      <c r="B12" s="7">
        <v>3</v>
      </c>
      <c r="C12" s="7">
        <v>2024</v>
      </c>
      <c r="D12" s="7">
        <v>4</v>
      </c>
      <c r="E12" s="102">
        <v>29</v>
      </c>
      <c r="F12" s="102"/>
      <c r="G12" s="103" t="s">
        <v>27</v>
      </c>
      <c r="H12" s="103"/>
      <c r="I12" s="103"/>
      <c r="J12" s="103"/>
      <c r="K12" s="8"/>
    </row>
    <row r="13" spans="2:11" ht="154.5" customHeight="1" x14ac:dyDescent="0.25">
      <c r="B13" s="7">
        <v>4</v>
      </c>
      <c r="C13" s="7">
        <v>2024</v>
      </c>
      <c r="D13" s="7">
        <v>7</v>
      </c>
      <c r="E13" s="102">
        <v>31</v>
      </c>
      <c r="F13" s="102"/>
      <c r="G13" s="103" t="s">
        <v>51</v>
      </c>
      <c r="H13" s="103"/>
      <c r="I13" s="103"/>
      <c r="J13" s="103"/>
      <c r="K13" s="8"/>
    </row>
    <row r="14" spans="2:11" ht="110.25" customHeight="1" x14ac:dyDescent="0.25">
      <c r="B14" s="7">
        <v>5</v>
      </c>
      <c r="C14" s="7">
        <v>2025</v>
      </c>
      <c r="D14" s="7">
        <v>2</v>
      </c>
      <c r="E14" s="102">
        <v>28</v>
      </c>
      <c r="F14" s="102"/>
      <c r="G14" s="103" t="s">
        <v>72</v>
      </c>
      <c r="H14" s="103"/>
      <c r="I14" s="103"/>
      <c r="J14" s="103"/>
      <c r="K14" s="8"/>
    </row>
    <row r="15" spans="2:11" ht="96.75" customHeight="1" x14ac:dyDescent="0.25">
      <c r="B15" s="7">
        <v>6</v>
      </c>
      <c r="C15" s="7">
        <v>2025</v>
      </c>
      <c r="D15" s="7">
        <v>5</v>
      </c>
      <c r="E15" s="102">
        <v>23</v>
      </c>
      <c r="F15" s="102"/>
      <c r="G15" s="103" t="s">
        <v>78</v>
      </c>
      <c r="H15" s="103"/>
      <c r="I15" s="103"/>
      <c r="J15" s="103"/>
      <c r="K15" s="8"/>
    </row>
    <row r="16" spans="2:11" ht="15.75" customHeight="1" x14ac:dyDescent="0.25">
      <c r="B16" s="104" t="s">
        <v>28</v>
      </c>
      <c r="C16" s="104"/>
      <c r="D16" s="104"/>
      <c r="E16" s="104"/>
      <c r="F16" s="104"/>
      <c r="G16" s="104"/>
      <c r="H16" s="104"/>
      <c r="I16" s="104"/>
      <c r="J16" s="104"/>
      <c r="K16" s="9"/>
    </row>
    <row r="17" spans="2:11" x14ac:dyDescent="0.25">
      <c r="B17" s="104" t="s">
        <v>29</v>
      </c>
      <c r="C17" s="104"/>
      <c r="D17" s="104"/>
      <c r="E17" s="104"/>
      <c r="F17" s="104" t="s">
        <v>30</v>
      </c>
      <c r="G17" s="104"/>
      <c r="H17" s="104"/>
      <c r="I17" s="104"/>
      <c r="J17" s="104"/>
      <c r="K17" s="9"/>
    </row>
    <row r="18" spans="2:11" ht="15.75" customHeight="1" x14ac:dyDescent="0.25">
      <c r="B18" s="102" t="s">
        <v>31</v>
      </c>
      <c r="C18" s="102"/>
      <c r="D18" s="102"/>
      <c r="E18" s="102"/>
      <c r="F18" s="102" t="s">
        <v>65</v>
      </c>
      <c r="G18" s="102"/>
      <c r="H18" s="102"/>
      <c r="I18" s="102"/>
      <c r="J18" s="102"/>
      <c r="K18" s="10"/>
    </row>
    <row r="19" spans="2:11" x14ac:dyDescent="0.25">
      <c r="B19" s="104" t="s">
        <v>32</v>
      </c>
      <c r="C19" s="104"/>
      <c r="D19" s="104"/>
      <c r="E19" s="104"/>
      <c r="F19" s="104"/>
      <c r="G19" s="104"/>
      <c r="H19" s="104"/>
      <c r="I19" s="104"/>
      <c r="J19" s="104"/>
      <c r="K19" s="9"/>
    </row>
    <row r="20" spans="2:11" x14ac:dyDescent="0.25">
      <c r="B20" s="104" t="s">
        <v>29</v>
      </c>
      <c r="C20" s="104"/>
      <c r="D20" s="104"/>
      <c r="E20" s="104"/>
      <c r="F20" s="104" t="s">
        <v>30</v>
      </c>
      <c r="G20" s="104"/>
      <c r="H20" s="104"/>
      <c r="I20" s="104"/>
      <c r="J20" s="104"/>
      <c r="K20" s="9"/>
    </row>
    <row r="21" spans="2:11" ht="15.75" customHeight="1" x14ac:dyDescent="0.25">
      <c r="B21" s="105" t="s">
        <v>33</v>
      </c>
      <c r="C21" s="105"/>
      <c r="D21" s="105"/>
      <c r="E21" s="105"/>
      <c r="F21" s="105" t="s">
        <v>34</v>
      </c>
      <c r="G21" s="105"/>
      <c r="H21" s="105"/>
      <c r="I21" s="105"/>
      <c r="J21" s="105"/>
      <c r="K21" s="11"/>
    </row>
    <row r="22" spans="2:11" ht="15.75" customHeight="1" x14ac:dyDescent="0.25">
      <c r="B22" s="107" t="s">
        <v>35</v>
      </c>
      <c r="C22" s="107"/>
      <c r="D22" s="107"/>
      <c r="E22" s="107"/>
      <c r="F22" s="107"/>
      <c r="G22" s="107"/>
      <c r="H22" s="107"/>
      <c r="I22" s="107"/>
      <c r="J22" s="107"/>
      <c r="K22" s="5"/>
    </row>
    <row r="23" spans="2:11" x14ac:dyDescent="0.25">
      <c r="B23" s="104" t="s">
        <v>29</v>
      </c>
      <c r="C23" s="104"/>
      <c r="D23" s="104"/>
      <c r="E23" s="104" t="s">
        <v>30</v>
      </c>
      <c r="F23" s="104"/>
      <c r="G23" s="104"/>
      <c r="H23" s="104" t="s">
        <v>36</v>
      </c>
      <c r="I23" s="104"/>
      <c r="J23" s="104"/>
      <c r="K23" s="9"/>
    </row>
    <row r="24" spans="2:11" x14ac:dyDescent="0.25">
      <c r="B24" s="104"/>
      <c r="C24" s="104"/>
      <c r="D24" s="104"/>
      <c r="E24" s="104"/>
      <c r="F24" s="104"/>
      <c r="G24" s="104"/>
      <c r="H24" s="6" t="s">
        <v>22</v>
      </c>
      <c r="I24" s="6" t="s">
        <v>23</v>
      </c>
      <c r="J24" s="6" t="s">
        <v>24</v>
      </c>
      <c r="K24" s="9"/>
    </row>
    <row r="25" spans="2:11" x14ac:dyDescent="0.25">
      <c r="B25" s="102" t="s">
        <v>37</v>
      </c>
      <c r="C25" s="102"/>
      <c r="D25" s="102"/>
      <c r="E25" s="105" t="s">
        <v>38</v>
      </c>
      <c r="F25" s="105"/>
      <c r="G25" s="105"/>
      <c r="H25" s="7">
        <v>2025</v>
      </c>
      <c r="I25" s="7">
        <v>5</v>
      </c>
      <c r="J25" s="7">
        <v>23</v>
      </c>
      <c r="K25" s="10"/>
    </row>
    <row r="26" spans="2:11" x14ac:dyDescent="0.25">
      <c r="K26" s="4"/>
    </row>
    <row r="27" spans="2:11" ht="56.25" customHeight="1" x14ac:dyDescent="0.25">
      <c r="B27" s="4"/>
      <c r="C27" s="106" t="s">
        <v>39</v>
      </c>
      <c r="D27" s="106"/>
      <c r="E27" s="106"/>
      <c r="F27" s="106"/>
      <c r="G27" s="106"/>
      <c r="H27" s="106"/>
      <c r="I27" s="106"/>
      <c r="K27" s="4"/>
    </row>
    <row r="28" spans="2:11" ht="16.5" customHeight="1" x14ac:dyDescent="0.25">
      <c r="E28" s="101" t="s">
        <v>40</v>
      </c>
      <c r="F28" s="101"/>
      <c r="G28" s="101"/>
      <c r="H28" s="101"/>
      <c r="I28" s="101"/>
      <c r="J28" s="101"/>
      <c r="K28" s="12"/>
    </row>
    <row r="29" spans="2:11" x14ac:dyDescent="0.25">
      <c r="B29" s="4"/>
      <c r="C29" s="4"/>
      <c r="D29" s="4"/>
      <c r="E29" s="101"/>
      <c r="F29" s="101"/>
      <c r="G29" s="101"/>
      <c r="H29" s="101"/>
      <c r="I29" s="101"/>
      <c r="J29" s="101"/>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36" t="s">
        <v>64</v>
      </c>
    </row>
    <row r="4" spans="5:9" x14ac:dyDescent="0.25">
      <c r="E4" s="37">
        <v>0.01</v>
      </c>
      <c r="G4" s="18" t="s">
        <v>41</v>
      </c>
      <c r="H4" s="18" t="s">
        <v>42</v>
      </c>
      <c r="I4" s="18" t="s">
        <v>43</v>
      </c>
    </row>
    <row r="5" spans="5:9" x14ac:dyDescent="0.25">
      <c r="E5" s="38">
        <v>0.02</v>
      </c>
      <c r="G5" s="1" t="s">
        <v>44</v>
      </c>
      <c r="H5" s="19" t="s">
        <v>45</v>
      </c>
      <c r="I5" s="19" t="s">
        <v>46</v>
      </c>
    </row>
    <row r="6" spans="5:9" x14ac:dyDescent="0.25">
      <c r="E6" s="38">
        <v>0.03</v>
      </c>
      <c r="G6" s="19"/>
      <c r="H6" s="19" t="s">
        <v>47</v>
      </c>
      <c r="I6" s="19" t="s">
        <v>48</v>
      </c>
    </row>
    <row r="7" spans="5:9" x14ac:dyDescent="0.25">
      <c r="E7" s="38">
        <v>0.04</v>
      </c>
      <c r="G7" s="19"/>
      <c r="H7" s="19"/>
      <c r="I7" s="19" t="s">
        <v>49</v>
      </c>
    </row>
    <row r="8" spans="5:9" x14ac:dyDescent="0.25">
      <c r="E8" s="38">
        <v>0.05</v>
      </c>
      <c r="G8" s="19"/>
      <c r="H8" s="19"/>
      <c r="I8" s="1" t="s">
        <v>50</v>
      </c>
    </row>
    <row r="9" spans="5:9" x14ac:dyDescent="0.25">
      <c r="E9" s="38">
        <v>0.06</v>
      </c>
    </row>
    <row r="10" spans="5:9" x14ac:dyDescent="0.25">
      <c r="E10" s="38">
        <v>7.0000000000000007E-2</v>
      </c>
    </row>
    <row r="11" spans="5:9" x14ac:dyDescent="0.25">
      <c r="E11" s="38">
        <v>0.08</v>
      </c>
    </row>
    <row r="12" spans="5:9" x14ac:dyDescent="0.25">
      <c r="E12" s="38">
        <v>0.09</v>
      </c>
    </row>
    <row r="13" spans="5:9" x14ac:dyDescent="0.25">
      <c r="E13" s="38">
        <v>0.1</v>
      </c>
    </row>
    <row r="14" spans="5:9" x14ac:dyDescent="0.25">
      <c r="E14" s="38">
        <v>0.11</v>
      </c>
    </row>
    <row r="15" spans="5:9" x14ac:dyDescent="0.25">
      <c r="E15" s="38">
        <v>0.12</v>
      </c>
    </row>
    <row r="16" spans="5:9" x14ac:dyDescent="0.25">
      <c r="E16" s="38">
        <v>0.13</v>
      </c>
    </row>
    <row r="17" spans="5:5" x14ac:dyDescent="0.25">
      <c r="E17" s="38">
        <v>0.14000000000000001</v>
      </c>
    </row>
    <row r="18" spans="5:5" x14ac:dyDescent="0.25">
      <c r="E18" s="38">
        <v>0.15</v>
      </c>
    </row>
    <row r="19" spans="5:5" x14ac:dyDescent="0.25">
      <c r="E19" s="38">
        <v>0.16</v>
      </c>
    </row>
    <row r="20" spans="5:5" x14ac:dyDescent="0.25">
      <c r="E20" s="38">
        <v>0.17</v>
      </c>
    </row>
    <row r="21" spans="5:5" x14ac:dyDescent="0.25">
      <c r="E21" s="38">
        <v>0.18</v>
      </c>
    </row>
    <row r="22" spans="5:5" x14ac:dyDescent="0.25">
      <c r="E22" s="38">
        <v>0.19</v>
      </c>
    </row>
    <row r="23" spans="5:5" x14ac:dyDescent="0.25">
      <c r="E23" s="38">
        <v>0.2</v>
      </c>
    </row>
    <row r="24" spans="5:5" x14ac:dyDescent="0.25">
      <c r="E24" s="38">
        <v>0.21</v>
      </c>
    </row>
    <row r="25" spans="5:5" x14ac:dyDescent="0.25">
      <c r="E25" s="38">
        <v>0.22</v>
      </c>
    </row>
    <row r="26" spans="5:5" x14ac:dyDescent="0.25">
      <c r="E26" s="38">
        <v>0.23</v>
      </c>
    </row>
    <row r="27" spans="5:5" x14ac:dyDescent="0.25">
      <c r="E27" s="38">
        <v>0.24</v>
      </c>
    </row>
    <row r="28" spans="5:5" x14ac:dyDescent="0.25">
      <c r="E28" s="38">
        <v>0.25</v>
      </c>
    </row>
    <row r="29" spans="5:5" x14ac:dyDescent="0.25">
      <c r="E29" s="38">
        <v>0.26</v>
      </c>
    </row>
    <row r="30" spans="5:5" x14ac:dyDescent="0.25">
      <c r="E30" s="38">
        <v>0.27</v>
      </c>
    </row>
    <row r="31" spans="5:5" x14ac:dyDescent="0.25">
      <c r="E31" s="38">
        <v>0.28000000000000003</v>
      </c>
    </row>
    <row r="32" spans="5:5" x14ac:dyDescent="0.25">
      <c r="E32" s="38">
        <v>0.28999999999999998</v>
      </c>
    </row>
    <row r="33" spans="5:5" x14ac:dyDescent="0.25">
      <c r="E33" s="38">
        <v>0.3</v>
      </c>
    </row>
    <row r="34" spans="5:5" x14ac:dyDescent="0.25">
      <c r="E34" s="38">
        <v>0.31</v>
      </c>
    </row>
    <row r="35" spans="5:5" x14ac:dyDescent="0.25">
      <c r="E35" s="38">
        <v>0.32</v>
      </c>
    </row>
    <row r="36" spans="5:5" x14ac:dyDescent="0.25">
      <c r="E36" s="38">
        <v>0.33</v>
      </c>
    </row>
    <row r="37" spans="5:5" x14ac:dyDescent="0.25">
      <c r="E37" s="38">
        <v>0.34</v>
      </c>
    </row>
    <row r="38" spans="5:5" x14ac:dyDescent="0.25">
      <c r="E38" s="38">
        <v>0.35</v>
      </c>
    </row>
    <row r="39" spans="5:5" x14ac:dyDescent="0.25">
      <c r="E39" s="38">
        <v>0.36</v>
      </c>
    </row>
    <row r="40" spans="5:5" x14ac:dyDescent="0.25">
      <c r="E40" s="38">
        <v>0.37</v>
      </c>
    </row>
    <row r="41" spans="5:5" x14ac:dyDescent="0.25">
      <c r="E41" s="38">
        <v>0.38</v>
      </c>
    </row>
    <row r="42" spans="5:5" x14ac:dyDescent="0.25">
      <c r="E42" s="38">
        <v>0.39</v>
      </c>
    </row>
    <row r="43" spans="5:5" x14ac:dyDescent="0.25">
      <c r="E43" s="38">
        <v>0.4</v>
      </c>
    </row>
    <row r="44" spans="5:5" x14ac:dyDescent="0.25">
      <c r="E44" s="38">
        <v>0.41</v>
      </c>
    </row>
    <row r="45" spans="5:5" x14ac:dyDescent="0.25">
      <c r="E45" s="38">
        <v>0.42</v>
      </c>
    </row>
    <row r="46" spans="5:5" x14ac:dyDescent="0.25">
      <c r="E46" s="38">
        <v>0.43</v>
      </c>
    </row>
    <row r="47" spans="5:5" x14ac:dyDescent="0.25">
      <c r="E47" s="38">
        <v>0.44</v>
      </c>
    </row>
    <row r="48" spans="5:5" x14ac:dyDescent="0.25">
      <c r="E48" s="38">
        <v>0.45</v>
      </c>
    </row>
    <row r="49" spans="5:5" x14ac:dyDescent="0.25">
      <c r="E49" s="38">
        <v>0.46</v>
      </c>
    </row>
    <row r="50" spans="5:5" x14ac:dyDescent="0.25">
      <c r="E50" s="38">
        <v>0.47</v>
      </c>
    </row>
    <row r="51" spans="5:5" x14ac:dyDescent="0.25">
      <c r="E51" s="38">
        <v>0.48</v>
      </c>
    </row>
    <row r="52" spans="5:5" x14ac:dyDescent="0.25">
      <c r="E52" s="38">
        <v>0.49</v>
      </c>
    </row>
    <row r="53" spans="5:5" x14ac:dyDescent="0.25">
      <c r="E53" s="38">
        <v>0.5</v>
      </c>
    </row>
    <row r="54" spans="5:5" x14ac:dyDescent="0.25">
      <c r="E54" s="38">
        <f t="shared" ref="E54:E70" si="0">+E53+1%</f>
        <v>0.51</v>
      </c>
    </row>
    <row r="55" spans="5:5" x14ac:dyDescent="0.25">
      <c r="E55" s="38">
        <f t="shared" si="0"/>
        <v>0.52</v>
      </c>
    </row>
    <row r="56" spans="5:5" x14ac:dyDescent="0.25">
      <c r="E56" s="38">
        <f t="shared" si="0"/>
        <v>0.53</v>
      </c>
    </row>
    <row r="57" spans="5:5" x14ac:dyDescent="0.25">
      <c r="E57" s="38">
        <f t="shared" si="0"/>
        <v>0.54</v>
      </c>
    </row>
    <row r="58" spans="5:5" x14ac:dyDescent="0.25">
      <c r="E58" s="38">
        <f t="shared" si="0"/>
        <v>0.55000000000000004</v>
      </c>
    </row>
    <row r="59" spans="5:5" x14ac:dyDescent="0.25">
      <c r="E59" s="38">
        <f t="shared" si="0"/>
        <v>0.56000000000000005</v>
      </c>
    </row>
    <row r="60" spans="5:5" x14ac:dyDescent="0.25">
      <c r="E60" s="38">
        <f t="shared" si="0"/>
        <v>0.57000000000000006</v>
      </c>
    </row>
    <row r="61" spans="5:5" x14ac:dyDescent="0.25">
      <c r="E61" s="38">
        <f t="shared" si="0"/>
        <v>0.58000000000000007</v>
      </c>
    </row>
    <row r="62" spans="5:5" x14ac:dyDescent="0.25">
      <c r="E62" s="38">
        <f t="shared" si="0"/>
        <v>0.59000000000000008</v>
      </c>
    </row>
    <row r="63" spans="5:5" x14ac:dyDescent="0.25">
      <c r="E63" s="38">
        <f t="shared" si="0"/>
        <v>0.60000000000000009</v>
      </c>
    </row>
    <row r="64" spans="5:5" x14ac:dyDescent="0.25">
      <c r="E64" s="38">
        <f t="shared" si="0"/>
        <v>0.6100000000000001</v>
      </c>
    </row>
    <row r="65" spans="5:5" x14ac:dyDescent="0.25">
      <c r="E65" s="38">
        <f>+E64+1%</f>
        <v>0.62000000000000011</v>
      </c>
    </row>
    <row r="66" spans="5:5" x14ac:dyDescent="0.25">
      <c r="E66" s="38">
        <f t="shared" si="0"/>
        <v>0.63000000000000012</v>
      </c>
    </row>
    <row r="67" spans="5:5" x14ac:dyDescent="0.25">
      <c r="E67" s="38">
        <f t="shared" si="0"/>
        <v>0.64000000000000012</v>
      </c>
    </row>
    <row r="68" spans="5:5" x14ac:dyDescent="0.25">
      <c r="E68" s="38">
        <f t="shared" si="0"/>
        <v>0.65000000000000013</v>
      </c>
    </row>
    <row r="69" spans="5:5" x14ac:dyDescent="0.25">
      <c r="E69" s="38">
        <f t="shared" si="0"/>
        <v>0.66000000000000014</v>
      </c>
    </row>
    <row r="70" spans="5:5" x14ac:dyDescent="0.25">
      <c r="E70" s="38">
        <f t="shared" si="0"/>
        <v>0.67000000000000015</v>
      </c>
    </row>
    <row r="71" spans="5:5" x14ac:dyDescent="0.25">
      <c r="E71" s="38">
        <f t="shared" ref="E71:E82" si="1">+E70+1%</f>
        <v>0.68000000000000016</v>
      </c>
    </row>
    <row r="72" spans="5:5" x14ac:dyDescent="0.25">
      <c r="E72" s="38">
        <f t="shared" si="1"/>
        <v>0.69000000000000017</v>
      </c>
    </row>
    <row r="73" spans="5:5" x14ac:dyDescent="0.25">
      <c r="E73" s="38">
        <f t="shared" si="1"/>
        <v>0.70000000000000018</v>
      </c>
    </row>
    <row r="74" spans="5:5" x14ac:dyDescent="0.25">
      <c r="E74" s="38">
        <f t="shared" si="1"/>
        <v>0.71000000000000019</v>
      </c>
    </row>
    <row r="75" spans="5:5" x14ac:dyDescent="0.25">
      <c r="E75" s="38">
        <f t="shared" si="1"/>
        <v>0.7200000000000002</v>
      </c>
    </row>
    <row r="76" spans="5:5" x14ac:dyDescent="0.25">
      <c r="E76" s="38">
        <f t="shared" si="1"/>
        <v>0.7300000000000002</v>
      </c>
    </row>
    <row r="77" spans="5:5" x14ac:dyDescent="0.25">
      <c r="E77" s="38">
        <f t="shared" si="1"/>
        <v>0.74000000000000021</v>
      </c>
    </row>
    <row r="78" spans="5:5" x14ac:dyDescent="0.25">
      <c r="E78" s="38">
        <f t="shared" si="1"/>
        <v>0.75000000000000022</v>
      </c>
    </row>
    <row r="79" spans="5:5" x14ac:dyDescent="0.25">
      <c r="E79" s="38">
        <f t="shared" si="1"/>
        <v>0.76000000000000023</v>
      </c>
    </row>
    <row r="80" spans="5:5" x14ac:dyDescent="0.25">
      <c r="E80" s="38">
        <f t="shared" si="1"/>
        <v>0.77000000000000024</v>
      </c>
    </row>
    <row r="81" spans="5:5" x14ac:dyDescent="0.25">
      <c r="E81" s="38">
        <f t="shared" si="1"/>
        <v>0.78000000000000025</v>
      </c>
    </row>
    <row r="82" spans="5:5" x14ac:dyDescent="0.25">
      <c r="E82" s="38">
        <f t="shared" si="1"/>
        <v>0.79000000000000026</v>
      </c>
    </row>
    <row r="83" spans="5:5" x14ac:dyDescent="0.25">
      <c r="E83" s="38">
        <f>+E82+1%</f>
        <v>0.80000000000000027</v>
      </c>
    </row>
    <row r="84" spans="5:5" x14ac:dyDescent="0.25">
      <c r="E84" s="38">
        <f t="shared" ref="E84:E93" si="2">+E83+1%</f>
        <v>0.81000000000000028</v>
      </c>
    </row>
    <row r="85" spans="5:5" x14ac:dyDescent="0.25">
      <c r="E85" s="38">
        <f t="shared" si="2"/>
        <v>0.82000000000000028</v>
      </c>
    </row>
    <row r="86" spans="5:5" x14ac:dyDescent="0.25">
      <c r="E86" s="38">
        <f t="shared" si="2"/>
        <v>0.83000000000000029</v>
      </c>
    </row>
    <row r="87" spans="5:5" x14ac:dyDescent="0.25">
      <c r="E87" s="38">
        <f t="shared" si="2"/>
        <v>0.8400000000000003</v>
      </c>
    </row>
    <row r="88" spans="5:5" x14ac:dyDescent="0.25">
      <c r="E88" s="38">
        <f t="shared" si="2"/>
        <v>0.85000000000000031</v>
      </c>
    </row>
    <row r="89" spans="5:5" x14ac:dyDescent="0.25">
      <c r="E89" s="38">
        <f t="shared" si="2"/>
        <v>0.86000000000000032</v>
      </c>
    </row>
    <row r="90" spans="5:5" x14ac:dyDescent="0.25">
      <c r="E90" s="38">
        <f t="shared" si="2"/>
        <v>0.87000000000000033</v>
      </c>
    </row>
    <row r="91" spans="5:5" x14ac:dyDescent="0.25">
      <c r="E91" s="38">
        <f t="shared" si="2"/>
        <v>0.88000000000000034</v>
      </c>
    </row>
    <row r="92" spans="5:5" x14ac:dyDescent="0.25">
      <c r="E92" s="38">
        <f t="shared" si="2"/>
        <v>0.89000000000000035</v>
      </c>
    </row>
    <row r="93" spans="5:5" x14ac:dyDescent="0.25">
      <c r="E93" s="38">
        <f t="shared" si="2"/>
        <v>0.90000000000000036</v>
      </c>
    </row>
    <row r="94" spans="5:5" x14ac:dyDescent="0.25">
      <c r="E94" s="38">
        <f t="shared" ref="E94:E103" si="3">+E93+1%</f>
        <v>0.91000000000000036</v>
      </c>
    </row>
    <row r="95" spans="5:5" x14ac:dyDescent="0.25">
      <c r="E95" s="38">
        <f t="shared" si="3"/>
        <v>0.92000000000000037</v>
      </c>
    </row>
    <row r="96" spans="5:5" x14ac:dyDescent="0.25">
      <c r="E96" s="38">
        <f t="shared" si="3"/>
        <v>0.93000000000000038</v>
      </c>
    </row>
    <row r="97" spans="5:5" x14ac:dyDescent="0.25">
      <c r="E97" s="38">
        <f t="shared" si="3"/>
        <v>0.94000000000000039</v>
      </c>
    </row>
    <row r="98" spans="5:5" x14ac:dyDescent="0.25">
      <c r="E98" s="38">
        <f t="shared" si="3"/>
        <v>0.9500000000000004</v>
      </c>
    </row>
    <row r="99" spans="5:5" x14ac:dyDescent="0.25">
      <c r="E99" s="38">
        <f t="shared" si="3"/>
        <v>0.96000000000000041</v>
      </c>
    </row>
    <row r="100" spans="5:5" x14ac:dyDescent="0.25">
      <c r="E100" s="38">
        <f t="shared" si="3"/>
        <v>0.97000000000000042</v>
      </c>
    </row>
    <row r="101" spans="5:5" x14ac:dyDescent="0.25">
      <c r="E101" s="38">
        <f t="shared" si="3"/>
        <v>0.98000000000000043</v>
      </c>
    </row>
    <row r="102" spans="5:5" x14ac:dyDescent="0.25">
      <c r="E102" s="38">
        <f t="shared" si="3"/>
        <v>0.99000000000000044</v>
      </c>
    </row>
    <row r="103" spans="5:5" x14ac:dyDescent="0.25">
      <c r="E103" s="39">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PRECIOS BAJOS TRACTO SUCESIVO</vt:lpstr>
      <vt:lpstr>CONTROL CAMBIOS</vt:lpstr>
      <vt:lpstr>Hoja Aux</vt:lpstr>
      <vt:lpstr>'CONTROL CAMBIOS'!Área_de_impresión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2025-10-15T21:57:59Z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