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17. F-CD-098 CAPACITACIONES EMERGENCIA/3. DOCUMENTOS DE PUBLICACIONES/"/>
    </mc:Choice>
  </mc:AlternateContent>
  <xr:revisionPtr revIDLastSave="194" documentId="13_ncr:1_{F325527D-AE3E-4150-8C66-BA9D114568FD}" xr6:coauthVersionLast="47" xr6:coauthVersionMax="47" xr10:uidLastSave="{99D95CFF-6507-49D7-99B9-5DBD3EFBA47C}"/>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7" l="1"/>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15" i="7"/>
  <c r="J15" i="7"/>
  <c r="L15" i="7"/>
  <c r="M15" i="7" s="1"/>
  <c r="O32" i="7"/>
  <c r="O31" i="7"/>
  <c r="L14" i="7"/>
  <c r="M14" i="7" s="1"/>
  <c r="J14" i="7"/>
  <c r="H14" i="7"/>
  <c r="O35" i="7" l="1"/>
  <c r="O36" i="7" s="1"/>
  <c r="M21" i="7"/>
  <c r="O21" i="7" s="1"/>
  <c r="M22" i="7"/>
  <c r="O22" i="7" s="1"/>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16" i="7"/>
  <c r="O16" i="7" s="1"/>
  <c r="N19" i="7"/>
  <c r="O19" i="7" s="1"/>
  <c r="N24" i="7"/>
  <c r="O24" i="7" s="1"/>
  <c r="N15" i="7"/>
  <c r="O15" i="7" s="1"/>
  <c r="O30" i="7"/>
  <c r="O33" i="7" s="1"/>
  <c r="K14" i="7"/>
  <c r="O37" i="7"/>
  <c r="O38" i="7" s="1"/>
  <c r="N14" i="7"/>
  <c r="O14" i="7" s="1"/>
  <c r="O39" i="7" l="1"/>
</calcChain>
</file>

<file path=xl/sharedStrings.xml><?xml version="1.0" encoding="utf-8"?>
<sst xmlns="http://schemas.openxmlformats.org/spreadsheetml/2006/main" count="128" uniqueCount="99">
  <si>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</si>
  <si>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</si>
  <si>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</si>
  <si>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</si>
  <si>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</si>
  <si>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</si>
  <si>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</si>
  <si>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</si>
  <si>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</si>
  <si>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</si>
  <si>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</si>
  <si>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</si>
  <si>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</si>
  <si>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</si>
  <si>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</si>
  <si>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</si>
  <si>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</si>
  <si>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</si>
  <si>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</si>
  <si>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</si>
  <si>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</si>
  <si>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</si>
  <si>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</si>
  <si>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</si>
  <si>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</si>
  <si>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</si>
  <si>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</si>
  <si>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</si>
  <si>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</si>
  <si>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</si>
  <si>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</si>
  <si>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</si>
  <si>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</si>
  <si>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</si>
  <si>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</si>
  <si>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</si>
  <si>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</si>
  <si>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</si>
  <si>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</si>
  <si>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</si>
  <si>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</si>
  <si>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</si>
  <si>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</si>
  <si>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</si>
  <si>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</si>
  <si>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</si>
  <si>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</si>
  <si>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</si>
  <si>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</si>
  <si>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</si>
  <si>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</si>
  <si>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</si>
  <si>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</si>
  <si>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</si>
  <si>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</si>
  <si>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</si>
  <si>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</si>
  <si>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</si>
  <si>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</si>
  <si>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</si>
  <si>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</si>
  <si>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</si>
  <si>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</si>
  <si>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</si>
  <si>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</si>
  <si>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</si>
  <si>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</si>
  <si>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</si>
  <si>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</si>
  <si>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</si>
  <si>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</si>
  <si>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</si>
  <si>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</si>
  <si>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</si>
  <si>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</si>
  <si>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</si>
  <si>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</si>
  <si>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</si>
  <si>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</si>
  <si>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</si>
  <si>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</si>
  <si>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Capacitación certificada de jefes de área para trabajos en alturas con una intensidad horaria mínimo 8 horas.</t>
  </si>
  <si>
    <t>Capacitación certificada de Trabajador autorizado con una
intensidad Mínimo de 32 horas</t>
  </si>
  <si>
    <t>Reentrenamiento sectorial certificado 8 horas</t>
  </si>
  <si>
    <t>Capacitación certificada de Coordinador de trabajo en alturas con una intensidad mínimo de 80 horas</t>
  </si>
  <si>
    <t>Capacitación certificada de andamiero con una intensidad mínimo de 8 horas</t>
  </si>
  <si>
    <t>Asesoría en la actualización de la normatividad para trabajo en alturas, Resolución 4272 del 2021</t>
  </si>
  <si>
    <t>Capacitación certificada trabajador entrante espacios confinados 16 horas Resolución 0491 de 2020</t>
  </si>
  <si>
    <t>Capacitación certificada vigía de seguridad para trabajo en espacios confinados 8 horas Resolución 0491 de 2020</t>
  </si>
  <si>
    <t>Capacitación certificada supervisor para trabajo en espacios confinados 20 horas Resolución 0491 de 2020</t>
  </si>
  <si>
    <t>Inspección de equipos de alturas como arnés</t>
  </si>
  <si>
    <t>Inspección de eslingas</t>
  </si>
  <si>
    <t>Inspección de líneas de vida</t>
  </si>
  <si>
    <t>Inspección de frenos</t>
  </si>
  <si>
    <t>Inspección de tie-off</t>
  </si>
  <si>
    <t>Inspección de escaleras según marca.</t>
  </si>
  <si>
    <t>Capacitación de brigadas de emergencias</t>
  </si>
  <si>
    <t>UNIDAD</t>
  </si>
  <si>
    <t xml:space="preserve">HORA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</si>
</sst>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5"/>
  <sheetViews>
    <sheetView showGridLines="0" tabSelected="1" view="pageBreakPreview" topLeftCell="A13" zoomScale="90" zoomScaleNormal="70" zoomScaleSheetLayoutView="90" zoomScalePageLayoutView="55" workbookViewId="0">
      <selection activeCell="I22" sqref="I22"/>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32.25" customHeight="1" x14ac:dyDescent="0.25">
      <c r="A14" s="27">
        <v>1</v>
      </c>
      <c r="B14" s="29" t="s">
        <v>81</v>
      </c>
      <c r="C14" s="13"/>
      <c r="D14" s="10">
        <v>1</v>
      </c>
      <c r="E14" s="14" t="s">
        <v>97</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39" customHeight="1" x14ac:dyDescent="0.25">
      <c r="A15" s="27">
        <v>2</v>
      </c>
      <c r="B15" s="29" t="s">
        <v>82</v>
      </c>
      <c r="C15" s="13"/>
      <c r="D15" s="10">
        <v>1</v>
      </c>
      <c r="E15" s="14" t="s">
        <v>97</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30.75" customHeight="1" x14ac:dyDescent="0.25">
      <c r="A16" s="27">
        <v>3</v>
      </c>
      <c r="B16" s="29" t="s">
        <v>83</v>
      </c>
      <c r="C16" s="13"/>
      <c r="D16" s="10">
        <v>1</v>
      </c>
      <c r="E16" s="14" t="s">
        <v>97</v>
      </c>
      <c r="F16" s="59"/>
      <c r="G16" s="12"/>
      <c r="H16" s="1">
        <f t="shared" ref="H16:H29" si="13">+ROUND(F16*G16,0)</f>
        <v>0</v>
      </c>
      <c r="I16" s="12"/>
      <c r="J16" s="1">
        <f t="shared" ref="J16:J29" si="14">ROUND(F16*I16,0)</f>
        <v>0</v>
      </c>
      <c r="K16" s="1">
        <f t="shared" ref="K16:K29" si="15">ROUND(F16+H16+J16,0)</f>
        <v>0</v>
      </c>
      <c r="L16" s="1">
        <f t="shared" ref="L16:L29" si="16">ROUND(F16*D16,0)</f>
        <v>0</v>
      </c>
      <c r="M16" s="1">
        <f t="shared" ref="M16:M29" si="17">ROUND(L16*G16,0)</f>
        <v>0</v>
      </c>
      <c r="N16" s="1">
        <f t="shared" ref="N16:N29" si="18">ROUND(L16*I16,0)</f>
        <v>0</v>
      </c>
      <c r="O16" s="28">
        <f t="shared" ref="O16:O29" si="19">ROUND(L16+N16+M16,0)</f>
        <v>0</v>
      </c>
    </row>
    <row r="17" spans="1:15" s="9" customFormat="1" ht="37.5" customHeight="1" x14ac:dyDescent="0.25">
      <c r="A17" s="27">
        <v>4</v>
      </c>
      <c r="B17" s="29" t="s">
        <v>84</v>
      </c>
      <c r="C17" s="13"/>
      <c r="D17" s="10">
        <v>1</v>
      </c>
      <c r="E17" s="14" t="s">
        <v>97</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38.25" customHeight="1" x14ac:dyDescent="0.25">
      <c r="A18" s="27">
        <v>5</v>
      </c>
      <c r="B18" s="29" t="s">
        <v>85</v>
      </c>
      <c r="C18" s="13"/>
      <c r="D18" s="10">
        <v>1</v>
      </c>
      <c r="E18" s="14" t="s">
        <v>97</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36.75" customHeight="1" x14ac:dyDescent="0.25">
      <c r="A19" s="27">
        <v>6</v>
      </c>
      <c r="B19" s="29" t="s">
        <v>86</v>
      </c>
      <c r="C19" s="13"/>
      <c r="D19" s="10">
        <v>1</v>
      </c>
      <c r="E19" s="14" t="s">
        <v>98</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42.75" customHeight="1" x14ac:dyDescent="0.25">
      <c r="A20" s="27">
        <v>7</v>
      </c>
      <c r="B20" s="29" t="s">
        <v>87</v>
      </c>
      <c r="C20" s="13"/>
      <c r="D20" s="10">
        <v>1</v>
      </c>
      <c r="E20" s="14" t="s">
        <v>97</v>
      </c>
      <c r="F20" s="59"/>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40.5" customHeight="1" x14ac:dyDescent="0.25">
      <c r="A21" s="27">
        <v>8</v>
      </c>
      <c r="B21" s="29" t="s">
        <v>88</v>
      </c>
      <c r="C21" s="13"/>
      <c r="D21" s="10">
        <v>1</v>
      </c>
      <c r="E21" s="14" t="s">
        <v>97</v>
      </c>
      <c r="F21" s="59"/>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42" customHeight="1" x14ac:dyDescent="0.25">
      <c r="A22" s="27">
        <v>9</v>
      </c>
      <c r="B22" s="29" t="s">
        <v>89</v>
      </c>
      <c r="C22" s="13"/>
      <c r="D22" s="10">
        <v>1</v>
      </c>
      <c r="E22" s="14" t="s">
        <v>97</v>
      </c>
      <c r="F22" s="59"/>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27.75" customHeight="1" x14ac:dyDescent="0.25">
      <c r="A23" s="27">
        <v>10</v>
      </c>
      <c r="B23" s="29" t="s">
        <v>90</v>
      </c>
      <c r="C23" s="13"/>
      <c r="D23" s="10">
        <v>1</v>
      </c>
      <c r="E23" s="14" t="s">
        <v>97</v>
      </c>
      <c r="F23" s="59"/>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26.25" customHeight="1" x14ac:dyDescent="0.25">
      <c r="A24" s="27">
        <v>11</v>
      </c>
      <c r="B24" s="29" t="s">
        <v>91</v>
      </c>
      <c r="C24" s="13"/>
      <c r="D24" s="10">
        <v>1</v>
      </c>
      <c r="E24" s="14" t="s">
        <v>97</v>
      </c>
      <c r="F24" s="59"/>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27.75" customHeight="1" x14ac:dyDescent="0.25">
      <c r="A25" s="27">
        <v>12</v>
      </c>
      <c r="B25" s="29" t="s">
        <v>92</v>
      </c>
      <c r="C25" s="13"/>
      <c r="D25" s="10">
        <v>1</v>
      </c>
      <c r="E25" s="14" t="s">
        <v>97</v>
      </c>
      <c r="F25" s="59"/>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21" customHeight="1" x14ac:dyDescent="0.25">
      <c r="A26" s="27">
        <v>13</v>
      </c>
      <c r="B26" s="29" t="s">
        <v>93</v>
      </c>
      <c r="C26" s="13"/>
      <c r="D26" s="10">
        <v>1</v>
      </c>
      <c r="E26" s="14" t="s">
        <v>97</v>
      </c>
      <c r="F26" s="59"/>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23.25" customHeight="1" x14ac:dyDescent="0.25">
      <c r="A27" s="27">
        <v>14</v>
      </c>
      <c r="B27" s="29" t="s">
        <v>94</v>
      </c>
      <c r="C27" s="13"/>
      <c r="D27" s="10">
        <v>1</v>
      </c>
      <c r="E27" s="14" t="s">
        <v>97</v>
      </c>
      <c r="F27" s="59"/>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27.75" customHeight="1" x14ac:dyDescent="0.25">
      <c r="A28" s="27">
        <v>15</v>
      </c>
      <c r="B28" s="29" t="s">
        <v>95</v>
      </c>
      <c r="C28" s="13"/>
      <c r="D28" s="10">
        <v>1</v>
      </c>
      <c r="E28" s="14" t="s">
        <v>97</v>
      </c>
      <c r="F28" s="59"/>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22.5" customHeight="1" thickBot="1" x14ac:dyDescent="0.3">
      <c r="A29" s="27">
        <v>16</v>
      </c>
      <c r="B29" s="29" t="s">
        <v>96</v>
      </c>
      <c r="C29" s="13"/>
      <c r="D29" s="10">
        <v>1</v>
      </c>
      <c r="E29" s="14" t="s">
        <v>98</v>
      </c>
      <c r="F29" s="59"/>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42" customHeight="1" thickBot="1" x14ac:dyDescent="0.3">
      <c r="A30" s="92" t="s">
        <v>26</v>
      </c>
      <c r="B30" s="93"/>
      <c r="C30" s="93"/>
      <c r="D30" s="93"/>
      <c r="E30" s="93"/>
      <c r="F30" s="93"/>
      <c r="G30" s="93"/>
      <c r="H30" s="93"/>
      <c r="I30" s="93"/>
      <c r="J30" s="93"/>
      <c r="K30" s="93"/>
      <c r="L30" s="104" t="s">
        <v>27</v>
      </c>
      <c r="M30" s="105"/>
      <c r="N30" s="105"/>
      <c r="O30" s="37">
        <f>SUMIF(G:G,0%,L:L)+SUMIF(G:G,"",L:L)</f>
        <v>0</v>
      </c>
    </row>
    <row r="31" spans="1:15" s="9" customFormat="1" ht="39" customHeight="1" x14ac:dyDescent="0.25">
      <c r="A31" s="76" t="s">
        <v>78</v>
      </c>
      <c r="B31" s="77"/>
      <c r="C31" s="77"/>
      <c r="D31" s="77"/>
      <c r="E31" s="77"/>
      <c r="F31" s="77"/>
      <c r="G31" s="77"/>
      <c r="H31" s="77"/>
      <c r="I31" s="77"/>
      <c r="J31" s="77"/>
      <c r="K31" s="78"/>
      <c r="L31" s="98" t="s">
        <v>28</v>
      </c>
      <c r="M31" s="99"/>
      <c r="N31" s="99"/>
      <c r="O31" s="38">
        <f>SUMIF(G:G,5%,L:L)</f>
        <v>0</v>
      </c>
    </row>
    <row r="32" spans="1:15" s="9" customFormat="1" ht="30" customHeight="1" x14ac:dyDescent="0.25">
      <c r="A32" s="79"/>
      <c r="B32" s="80"/>
      <c r="C32" s="80"/>
      <c r="D32" s="80"/>
      <c r="E32" s="80"/>
      <c r="F32" s="80"/>
      <c r="G32" s="80"/>
      <c r="H32" s="80"/>
      <c r="I32" s="80"/>
      <c r="J32" s="80"/>
      <c r="K32" s="81"/>
      <c r="L32" s="98" t="s">
        <v>29</v>
      </c>
      <c r="M32" s="99"/>
      <c r="N32" s="99"/>
      <c r="O32" s="38">
        <f>SUMIF(G:G,19%,L:L)</f>
        <v>0</v>
      </c>
    </row>
    <row r="33" spans="1:17" s="9" customFormat="1" ht="30" customHeight="1" x14ac:dyDescent="0.25">
      <c r="A33" s="79"/>
      <c r="B33" s="80"/>
      <c r="C33" s="80"/>
      <c r="D33" s="80"/>
      <c r="E33" s="80"/>
      <c r="F33" s="80"/>
      <c r="G33" s="80"/>
      <c r="H33" s="80"/>
      <c r="I33" s="80"/>
      <c r="J33" s="80"/>
      <c r="K33" s="81"/>
      <c r="L33" s="100" t="s">
        <v>22</v>
      </c>
      <c r="M33" s="101"/>
      <c r="N33" s="101"/>
      <c r="O33" s="39">
        <f>SUM(O30:O32)</f>
        <v>0</v>
      </c>
    </row>
    <row r="34" spans="1:17" s="9" customFormat="1" ht="30" customHeight="1" x14ac:dyDescent="0.25">
      <c r="A34" s="79"/>
      <c r="B34" s="80"/>
      <c r="C34" s="80"/>
      <c r="D34" s="80"/>
      <c r="E34" s="80"/>
      <c r="F34" s="80"/>
      <c r="G34" s="80"/>
      <c r="H34" s="80"/>
      <c r="I34" s="80"/>
      <c r="J34" s="80"/>
      <c r="K34" s="81"/>
      <c r="L34" s="102" t="s">
        <v>30</v>
      </c>
      <c r="M34" s="103"/>
      <c r="N34" s="103"/>
      <c r="O34" s="40">
        <f>SUMIF(G:G,5%,M:M)</f>
        <v>0</v>
      </c>
    </row>
    <row r="35" spans="1:17" s="9" customFormat="1" ht="30" customHeight="1" x14ac:dyDescent="0.25">
      <c r="A35" s="79"/>
      <c r="B35" s="80"/>
      <c r="C35" s="80"/>
      <c r="D35" s="80"/>
      <c r="E35" s="80"/>
      <c r="F35" s="80"/>
      <c r="G35" s="80"/>
      <c r="H35" s="80"/>
      <c r="I35" s="80"/>
      <c r="J35" s="80"/>
      <c r="K35" s="81"/>
      <c r="L35" s="102" t="s">
        <v>31</v>
      </c>
      <c r="M35" s="103"/>
      <c r="N35" s="103"/>
      <c r="O35" s="40">
        <f>SUMIF(G:G,19%,M:M)</f>
        <v>0</v>
      </c>
    </row>
    <row r="36" spans="1:17" s="9" customFormat="1" ht="30" customHeight="1" x14ac:dyDescent="0.25">
      <c r="A36" s="79"/>
      <c r="B36" s="80"/>
      <c r="C36" s="80"/>
      <c r="D36" s="80"/>
      <c r="E36" s="80"/>
      <c r="F36" s="80"/>
      <c r="G36" s="80"/>
      <c r="H36" s="80"/>
      <c r="I36" s="80"/>
      <c r="J36" s="80"/>
      <c r="K36" s="81"/>
      <c r="L36" s="100" t="s">
        <v>32</v>
      </c>
      <c r="M36" s="101"/>
      <c r="N36" s="101"/>
      <c r="O36" s="39">
        <f>SUM(O34:O35)</f>
        <v>0</v>
      </c>
    </row>
    <row r="37" spans="1:17" s="9" customFormat="1" ht="30" customHeight="1" x14ac:dyDescent="0.25">
      <c r="A37" s="79"/>
      <c r="B37" s="80"/>
      <c r="C37" s="80"/>
      <c r="D37" s="80"/>
      <c r="E37" s="80"/>
      <c r="F37" s="80"/>
      <c r="G37" s="80"/>
      <c r="H37" s="80"/>
      <c r="I37" s="80"/>
      <c r="J37" s="80"/>
      <c r="K37" s="81"/>
      <c r="L37" s="98" t="s">
        <v>33</v>
      </c>
      <c r="M37" s="99"/>
      <c r="N37" s="99"/>
      <c r="O37" s="38">
        <f>SUMIF(I:I,8%,N:N)</f>
        <v>0</v>
      </c>
    </row>
    <row r="38" spans="1:17" s="9" customFormat="1" ht="37.5" customHeight="1" x14ac:dyDescent="0.25">
      <c r="A38" s="79"/>
      <c r="B38" s="80"/>
      <c r="C38" s="80"/>
      <c r="D38" s="80"/>
      <c r="E38" s="80"/>
      <c r="F38" s="80"/>
      <c r="G38" s="80"/>
      <c r="H38" s="80"/>
      <c r="I38" s="80"/>
      <c r="J38" s="80"/>
      <c r="K38" s="81"/>
      <c r="L38" s="96" t="s">
        <v>34</v>
      </c>
      <c r="M38" s="97"/>
      <c r="N38" s="97"/>
      <c r="O38" s="39">
        <f>SUM(O37)</f>
        <v>0</v>
      </c>
    </row>
    <row r="39" spans="1:17" s="9" customFormat="1" ht="32.25" customHeight="1" thickBot="1" x14ac:dyDescent="0.3">
      <c r="A39" s="82"/>
      <c r="B39" s="83"/>
      <c r="C39" s="83"/>
      <c r="D39" s="83"/>
      <c r="E39" s="83"/>
      <c r="F39" s="83"/>
      <c r="G39" s="83"/>
      <c r="H39" s="83"/>
      <c r="I39" s="83"/>
      <c r="J39" s="83"/>
      <c r="K39" s="84"/>
      <c r="L39" s="94" t="s">
        <v>35</v>
      </c>
      <c r="M39" s="95"/>
      <c r="N39" s="95"/>
      <c r="O39" s="41">
        <f>+O33+O36+O38</f>
        <v>0</v>
      </c>
    </row>
    <row r="41" spans="1:17" ht="50.1" customHeight="1" thickBot="1" x14ac:dyDescent="0.3">
      <c r="B41" s="85"/>
      <c r="C41" s="85"/>
    </row>
    <row r="42" spans="1:17" x14ac:dyDescent="0.25">
      <c r="B42" s="63" t="s">
        <v>36</v>
      </c>
      <c r="C42" s="63"/>
    </row>
    <row r="43" spans="1:17" ht="15" customHeight="1" x14ac:dyDescent="0.25">
      <c r="M43" s="43"/>
      <c r="N43" s="44"/>
      <c r="O43" s="45"/>
    </row>
    <row r="44" spans="1:17" ht="15.75" customHeight="1" x14ac:dyDescent="0.25">
      <c r="M44" s="43"/>
      <c r="N44" s="44"/>
      <c r="O44" s="45"/>
    </row>
    <row r="45" spans="1:17" ht="15" customHeight="1" x14ac:dyDescent="0.25">
      <c r="A45" s="11" t="s">
        <v>37</v>
      </c>
      <c r="M45" s="43"/>
      <c r="N45" s="44"/>
      <c r="O45" s="45"/>
    </row>
    <row r="46" spans="1:17" x14ac:dyDescent="0.25">
      <c r="A46" s="62" t="s">
        <v>38</v>
      </c>
      <c r="B46" s="62"/>
      <c r="C46" s="62"/>
      <c r="D46" s="62"/>
      <c r="E46" s="62"/>
      <c r="F46" s="62"/>
      <c r="G46" s="62"/>
      <c r="H46" s="62"/>
      <c r="I46" s="62"/>
      <c r="J46" s="62"/>
      <c r="K46" s="62"/>
      <c r="L46" s="62"/>
      <c r="M46" s="62"/>
      <c r="N46" s="62"/>
      <c r="O46" s="62"/>
      <c r="P46" s="2"/>
      <c r="Q46" s="2"/>
    </row>
    <row r="47" spans="1:17" ht="15" customHeight="1" x14ac:dyDescent="0.25">
      <c r="A47" s="61" t="s">
        <v>39</v>
      </c>
      <c r="B47" s="61"/>
      <c r="C47" s="61"/>
      <c r="D47" s="61"/>
      <c r="E47" s="61"/>
      <c r="F47" s="61"/>
      <c r="G47" s="61"/>
      <c r="H47" s="61"/>
      <c r="I47" s="61"/>
      <c r="J47" s="61"/>
      <c r="K47" s="61"/>
      <c r="L47" s="61"/>
      <c r="M47" s="61"/>
      <c r="N47" s="61"/>
      <c r="O47" s="61"/>
      <c r="P47" s="42"/>
      <c r="Q47" s="42"/>
    </row>
    <row r="48" spans="1:17" x14ac:dyDescent="0.25">
      <c r="A48" s="60" t="s">
        <v>40</v>
      </c>
      <c r="B48" s="60"/>
      <c r="C48" s="60"/>
      <c r="D48" s="60"/>
      <c r="E48" s="60"/>
      <c r="F48" s="60"/>
      <c r="G48" s="60"/>
      <c r="H48" s="60"/>
      <c r="I48" s="60"/>
      <c r="J48" s="60"/>
      <c r="K48" s="60"/>
      <c r="L48" s="60"/>
      <c r="M48" s="60"/>
      <c r="N48" s="60"/>
      <c r="O48" s="60"/>
      <c r="P48" s="5"/>
      <c r="Q48" s="5"/>
    </row>
    <row r="49" spans="1:17" x14ac:dyDescent="0.25">
      <c r="A49" s="60" t="s">
        <v>41</v>
      </c>
      <c r="B49" s="60"/>
      <c r="C49" s="60"/>
      <c r="D49" s="60"/>
      <c r="E49" s="60"/>
      <c r="F49" s="60"/>
      <c r="G49" s="60"/>
      <c r="H49" s="60"/>
      <c r="I49" s="60"/>
      <c r="J49" s="60"/>
      <c r="K49" s="60"/>
      <c r="L49" s="60"/>
      <c r="M49" s="60"/>
      <c r="N49" s="60"/>
      <c r="O49" s="60"/>
      <c r="P49" s="5"/>
      <c r="Q49" s="5"/>
    </row>
    <row r="50" spans="1:17" x14ac:dyDescent="0.25">
      <c r="K50" s="2"/>
      <c r="L50" s="2"/>
      <c r="M50" s="2"/>
      <c r="N50" s="2"/>
    </row>
    <row r="92" spans="11:15" s="2" customFormat="1" x14ac:dyDescent="0.25">
      <c r="K92" s="4"/>
      <c r="L92" s="4"/>
      <c r="M92" s="4"/>
      <c r="N92" s="4"/>
      <c r="O92" s="4"/>
    </row>
    <row r="93" spans="11:15" s="2" customFormat="1" x14ac:dyDescent="0.25">
      <c r="K93" s="4"/>
      <c r="L93" s="4"/>
      <c r="M93" s="4"/>
      <c r="N93" s="4"/>
      <c r="O93" s="4"/>
    </row>
    <row r="94" spans="11:15" s="2" customFormat="1" x14ac:dyDescent="0.25">
      <c r="K94" s="4"/>
      <c r="L94" s="4"/>
      <c r="M94" s="4"/>
      <c r="N94" s="4"/>
      <c r="O94" s="4"/>
    </row>
    <row r="95" spans="11:15" s="2" customFormat="1" x14ac:dyDescent="0.25">
      <c r="K95" s="4"/>
      <c r="L95" s="4"/>
      <c r="M95" s="4"/>
      <c r="N95" s="4"/>
      <c r="O95" s="4"/>
    </row>
  </sheetData>
  <sheetProtection algorithmName="SHA-512" hashValue="Yok6lnu2oBb8oXHceUupSrA3zRCxLPKP4sWLU5pW9Lvno7SNjwDFq+gn4fJv/5HnQxr2WsGvgXIiYxDgxTFtvA==" saltValue="eeR9+iN+v1thff+EP80v0g==" spinCount="100000" sheet="1" selectLockedCells="1"/>
  <mergeCells count="35">
    <mergeCell ref="L34:N34"/>
    <mergeCell ref="L33:N33"/>
    <mergeCell ref="L32:N32"/>
    <mergeCell ref="L31:N31"/>
    <mergeCell ref="L30:N30"/>
    <mergeCell ref="L39:N39"/>
    <mergeCell ref="L38:N38"/>
    <mergeCell ref="L37:N37"/>
    <mergeCell ref="L36:N36"/>
    <mergeCell ref="L35:N35"/>
    <mergeCell ref="A31:K39"/>
    <mergeCell ref="F9:I9"/>
    <mergeCell ref="B41:C41"/>
    <mergeCell ref="A9:B11"/>
    <mergeCell ref="D9:E9"/>
    <mergeCell ref="D11:E11"/>
    <mergeCell ref="A30:K30"/>
    <mergeCell ref="M11:N11"/>
    <mergeCell ref="M9:N9"/>
    <mergeCell ref="K9:L9"/>
    <mergeCell ref="K11:L11"/>
    <mergeCell ref="F11:I11"/>
    <mergeCell ref="A2:A5"/>
    <mergeCell ref="B2:M2"/>
    <mergeCell ref="N2:O2"/>
    <mergeCell ref="B3:M3"/>
    <mergeCell ref="N3:O3"/>
    <mergeCell ref="B4:M5"/>
    <mergeCell ref="N4:O4"/>
    <mergeCell ref="N5:O5"/>
    <mergeCell ref="A49:O49"/>
    <mergeCell ref="A48:O48"/>
    <mergeCell ref="A47:O47"/>
    <mergeCell ref="A46:O46"/>
    <mergeCell ref="B42:C4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G14:G29</xm:sqref>
        </x14:dataValidation>
        <x14:dataValidation type="list" allowBlank="1" showInputMessage="1" showErrorMessage="1" xr:uid="{00000000-0002-0000-0000-000008000000}">
          <x14:formula1>
            <xm:f>Cálculos!$F$7:$F$8</xm:f>
          </x14:formula1>
          <xm:sqref>I14:I29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2025-06-17T17:32:52Z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