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F-CD-076/DOCUMENTOS DE PUBLICACIÓN/"/>
    </mc:Choice>
  </mc:AlternateContent>
  <xr:revisionPtr revIDLastSave="0" documentId="8_{CFB08930-C440-4BDA-8B3F-C458C30C0C7B}"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7" i="7"/>
  <c r="L14" i="7"/>
  <c r="M14" i="7" s="1"/>
  <c r="O21" i="7" s="1"/>
  <c r="J14" i="7"/>
  <c r="H14" i="7"/>
  <c r="O18" i="7" l="1"/>
  <c r="K15" i="7"/>
  <c r="N15" i="7"/>
  <c r="O15" i="7" s="1"/>
  <c r="O16" i="7"/>
  <c r="K14" i="7"/>
  <c r="O22"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<sst xmlns="http://schemas.openxmlformats.org/spreadsheetml/2006/main" count="100" uniqueCount="84">
  <si>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</si>
  <si>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</si>
  <si>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</si>
  <si>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</si>
  <si>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</si>
  <si>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</si>
  <si>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</si>
  <si>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</si>
  <si>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</si>
  <si>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</si>
  <si>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</si>
  <si>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</si>
  <si>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</si>
  <si>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</si>
  <si>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</si>
  <si>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</si>
  <si>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</si>
  <si>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</si>
  <si>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</si>
  <si>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</si>
  <si>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</si>
  <si>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</si>
  <si>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</si>
  <si>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</si>
  <si>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</si>
  <si>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</si>
  <si>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</si>
  <si>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</si>
  <si>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</si>
  <si>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</si>
  <si>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</si>
  <si>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</si>
  <si>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</si>
  <si>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</si>
  <si>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</si>
  <si>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</si>
  <si>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</si>
  <si>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</si>
  <si>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</si>
  <si>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</si>
  <si>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</si>
  <si>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</si>
  <si>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</si>
  <si>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</si>
  <si>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</si>
  <si>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</si>
  <si>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</si>
  <si>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</si>
  <si>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</si>
  <si>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</si>
  <si>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</si>
  <si>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</si>
  <si>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</si>
  <si>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</si>
  <si>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</si>
  <si>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</si>
  <si>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</si>
  <si>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</si>
  <si>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</si>
  <si>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</si>
  <si>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</si>
  <si>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</si>
  <si>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</si>
  <si>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</si>
  <si>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</si>
  <si>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</si>
  <si>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</si>
  <si>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</si>
  <si>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</si>
  <si>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</si>
  <si>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</si>
  <si>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</si>
  <si>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</si>
  <si>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</si>
  <si>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</si>
  <si>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</si>
  <si>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</si>
  <si>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</si>
  <si>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</si>
  <si>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</si>
  <si>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</si>
  <si>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Lavado y desinfección de tanques de almacenamiento de agua potable, de1000 lts c/u (tanque aéreo) del CAD Fusagasugá</t>
  </si>
  <si>
    <t>Servicio fumigación contra insectos rastreros y voladores por método de aspersión en las áreas internas de las instalaciones. Incluye insumos. (600 m2 aproximadamente)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</si>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</sst>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9"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82.5" customHeight="1" x14ac:dyDescent="0.25">
      <c r="A14" s="25">
        <v>1</v>
      </c>
      <c r="B14" s="125" t="s">
        <v>81</v>
      </c>
      <c r="C14" s="12"/>
      <c r="D14" s="125">
        <v>2</v>
      </c>
      <c r="E14" s="125" t="s">
        <v>83</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78.75" customHeight="1" thickBot="1" x14ac:dyDescent="0.3">
      <c r="A15" s="25">
        <v>2</v>
      </c>
      <c r="B15" s="125" t="s">
        <v>82</v>
      </c>
      <c r="C15" s="12"/>
      <c r="D15" s="125">
        <v>2</v>
      </c>
      <c r="E15" s="125" t="s">
        <v>83</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90" t="s">
        <v>26</v>
      </c>
      <c r="B16" s="91"/>
      <c r="C16" s="91"/>
      <c r="D16" s="91"/>
      <c r="E16" s="91"/>
      <c r="F16" s="91"/>
      <c r="G16" s="91"/>
      <c r="H16" s="91"/>
      <c r="I16" s="91"/>
      <c r="J16" s="91"/>
      <c r="K16" s="91"/>
      <c r="L16" s="63" t="s">
        <v>27</v>
      </c>
      <c r="M16" s="64"/>
      <c r="N16" s="64"/>
      <c r="O16" s="34">
        <f>SUMIF(G:G,0%,L:L)+SUMIF(G:G,"",L:L)</f>
        <v>0</v>
      </c>
    </row>
    <row r="17" spans="1:17" s="9" customFormat="1" ht="39" customHeight="1" x14ac:dyDescent="0.25">
      <c r="A17" s="69" t="s">
        <v>78</v>
      </c>
      <c r="B17" s="70"/>
      <c r="C17" s="70"/>
      <c r="D17" s="70"/>
      <c r="E17" s="70"/>
      <c r="F17" s="70"/>
      <c r="G17" s="70"/>
      <c r="H17" s="70"/>
      <c r="I17" s="70"/>
      <c r="J17" s="70"/>
      <c r="K17" s="71"/>
      <c r="L17" s="61" t="s">
        <v>28</v>
      </c>
      <c r="M17" s="62"/>
      <c r="N17" s="62"/>
      <c r="O17" s="35">
        <f>SUMIF(G:G,5%,L:L)</f>
        <v>0</v>
      </c>
    </row>
    <row r="18" spans="1:17" s="9" customFormat="1" ht="30" customHeight="1" x14ac:dyDescent="0.25">
      <c r="A18" s="72"/>
      <c r="B18" s="73"/>
      <c r="C18" s="73"/>
      <c r="D18" s="73"/>
      <c r="E18" s="73"/>
      <c r="F18" s="73"/>
      <c r="G18" s="73"/>
      <c r="H18" s="73"/>
      <c r="I18" s="73"/>
      <c r="J18" s="73"/>
      <c r="K18" s="74"/>
      <c r="L18" s="61" t="s">
        <v>29</v>
      </c>
      <c r="M18" s="62"/>
      <c r="N18" s="62"/>
      <c r="O18" s="35">
        <f>SUMIF(G:G,19%,L:L)</f>
        <v>0</v>
      </c>
    </row>
    <row r="19" spans="1:17" s="9" customFormat="1" ht="30" customHeight="1" x14ac:dyDescent="0.25">
      <c r="A19" s="72"/>
      <c r="B19" s="73"/>
      <c r="C19" s="73"/>
      <c r="D19" s="73"/>
      <c r="E19" s="73"/>
      <c r="F19" s="73"/>
      <c r="G19" s="73"/>
      <c r="H19" s="73"/>
      <c r="I19" s="73"/>
      <c r="J19" s="73"/>
      <c r="K19" s="74"/>
      <c r="L19" s="59" t="s">
        <v>22</v>
      </c>
      <c r="M19" s="60"/>
      <c r="N19" s="60"/>
      <c r="O19" s="36">
        <f>SUM(O16:O18)</f>
        <v>0</v>
      </c>
    </row>
    <row r="20" spans="1:17" s="9" customFormat="1" ht="30" customHeight="1" x14ac:dyDescent="0.25">
      <c r="A20" s="72"/>
      <c r="B20" s="73"/>
      <c r="C20" s="73"/>
      <c r="D20" s="73"/>
      <c r="E20" s="73"/>
      <c r="F20" s="73"/>
      <c r="G20" s="73"/>
      <c r="H20" s="73"/>
      <c r="I20" s="73"/>
      <c r="J20" s="73"/>
      <c r="K20" s="74"/>
      <c r="L20" s="57" t="s">
        <v>30</v>
      </c>
      <c r="M20" s="58"/>
      <c r="N20" s="58"/>
      <c r="O20" s="37">
        <f>SUMIF(G:G,5%,M:M)</f>
        <v>0</v>
      </c>
    </row>
    <row r="21" spans="1:17" s="9" customFormat="1" ht="30" customHeight="1" x14ac:dyDescent="0.25">
      <c r="A21" s="72"/>
      <c r="B21" s="73"/>
      <c r="C21" s="73"/>
      <c r="D21" s="73"/>
      <c r="E21" s="73"/>
      <c r="F21" s="73"/>
      <c r="G21" s="73"/>
      <c r="H21" s="73"/>
      <c r="I21" s="73"/>
      <c r="J21" s="73"/>
      <c r="K21" s="74"/>
      <c r="L21" s="57" t="s">
        <v>31</v>
      </c>
      <c r="M21" s="58"/>
      <c r="N21" s="58"/>
      <c r="O21" s="37">
        <f>SUMIF(G:G,19%,M:M)</f>
        <v>0</v>
      </c>
    </row>
    <row r="22" spans="1:17" s="9" customFormat="1" ht="30" customHeight="1" x14ac:dyDescent="0.25">
      <c r="A22" s="72"/>
      <c r="B22" s="73"/>
      <c r="C22" s="73"/>
      <c r="D22" s="73"/>
      <c r="E22" s="73"/>
      <c r="F22" s="73"/>
      <c r="G22" s="73"/>
      <c r="H22" s="73"/>
      <c r="I22" s="73"/>
      <c r="J22" s="73"/>
      <c r="K22" s="74"/>
      <c r="L22" s="59" t="s">
        <v>32</v>
      </c>
      <c r="M22" s="60"/>
      <c r="N22" s="60"/>
      <c r="O22" s="36">
        <f>SUM(O20:O21)</f>
        <v>0</v>
      </c>
    </row>
    <row r="23" spans="1:17" s="9" customFormat="1" ht="30" customHeight="1" x14ac:dyDescent="0.25">
      <c r="A23" s="72"/>
      <c r="B23" s="73"/>
      <c r="C23" s="73"/>
      <c r="D23" s="73"/>
      <c r="E23" s="73"/>
      <c r="F23" s="73"/>
      <c r="G23" s="73"/>
      <c r="H23" s="73"/>
      <c r="I23" s="73"/>
      <c r="J23" s="73"/>
      <c r="K23" s="74"/>
      <c r="L23" s="61" t="s">
        <v>33</v>
      </c>
      <c r="M23" s="62"/>
      <c r="N23" s="62"/>
      <c r="O23" s="35">
        <f>SUMIF(I:I,8%,N:N)</f>
        <v>0</v>
      </c>
    </row>
    <row r="24" spans="1:17" s="9" customFormat="1" ht="37.5" customHeight="1" x14ac:dyDescent="0.25">
      <c r="A24" s="72"/>
      <c r="B24" s="73"/>
      <c r="C24" s="73"/>
      <c r="D24" s="73"/>
      <c r="E24" s="73"/>
      <c r="F24" s="73"/>
      <c r="G24" s="73"/>
      <c r="H24" s="73"/>
      <c r="I24" s="73"/>
      <c r="J24" s="73"/>
      <c r="K24" s="74"/>
      <c r="L24" s="67" t="s">
        <v>34</v>
      </c>
      <c r="M24" s="68"/>
      <c r="N24" s="68"/>
      <c r="O24" s="36">
        <f>SUM(O23)</f>
        <v>0</v>
      </c>
    </row>
    <row r="25" spans="1:17" s="9" customFormat="1" ht="32.25" customHeight="1" thickBot="1" x14ac:dyDescent="0.3">
      <c r="A25" s="75"/>
      <c r="B25" s="76"/>
      <c r="C25" s="76"/>
      <c r="D25" s="76"/>
      <c r="E25" s="76"/>
      <c r="F25" s="76"/>
      <c r="G25" s="76"/>
      <c r="H25" s="76"/>
      <c r="I25" s="76"/>
      <c r="J25" s="76"/>
      <c r="K25" s="77"/>
      <c r="L25" s="65" t="s">
        <v>35</v>
      </c>
      <c r="M25" s="66"/>
      <c r="N25" s="66"/>
      <c r="O25" s="38">
        <f>+O19+O22+O24</f>
        <v>0</v>
      </c>
    </row>
    <row r="27" spans="1:17" ht="50.1" customHeight="1" thickBot="1" x14ac:dyDescent="0.3">
      <c r="B27" s="81"/>
      <c r="C27" s="81"/>
    </row>
    <row r="28" spans="1:17" x14ac:dyDescent="0.25">
      <c r="B28" s="102" t="s">
        <v>36</v>
      </c>
      <c r="C28" s="102"/>
    </row>
    <row r="29" spans="1:17" ht="15" customHeight="1" x14ac:dyDescent="0.25">
      <c r="M29" s="40"/>
      <c r="N29" s="41"/>
      <c r="O29" s="42"/>
    </row>
    <row r="30" spans="1:17" ht="15.75" customHeight="1" x14ac:dyDescent="0.25">
      <c r="M30" s="40"/>
      <c r="N30" s="41"/>
      <c r="O30" s="42"/>
    </row>
    <row r="31" spans="1:17" ht="15" customHeight="1" x14ac:dyDescent="0.25">
      <c r="A31" s="10" t="s">
        <v>37</v>
      </c>
      <c r="M31" s="40"/>
      <c r="N31" s="41"/>
      <c r="O31" s="42"/>
    </row>
    <row r="32" spans="1:17" x14ac:dyDescent="0.25">
      <c r="A32" s="101" t="s">
        <v>38</v>
      </c>
      <c r="B32" s="101"/>
      <c r="C32" s="101"/>
      <c r="D32" s="101"/>
      <c r="E32" s="101"/>
      <c r="F32" s="101"/>
      <c r="G32" s="101"/>
      <c r="H32" s="101"/>
      <c r="I32" s="101"/>
      <c r="J32" s="101"/>
      <c r="K32" s="101"/>
      <c r="L32" s="101"/>
      <c r="M32" s="101"/>
      <c r="N32" s="101"/>
      <c r="O32" s="101"/>
      <c r="P32" s="2"/>
      <c r="Q32" s="2"/>
    </row>
    <row r="33" spans="1:17" ht="15" customHeight="1" x14ac:dyDescent="0.25">
      <c r="A33" s="100" t="s">
        <v>39</v>
      </c>
      <c r="B33" s="100"/>
      <c r="C33" s="100"/>
      <c r="D33" s="100"/>
      <c r="E33" s="100"/>
      <c r="F33" s="100"/>
      <c r="G33" s="100"/>
      <c r="H33" s="100"/>
      <c r="I33" s="100"/>
      <c r="J33" s="100"/>
      <c r="K33" s="100"/>
      <c r="L33" s="100"/>
      <c r="M33" s="100"/>
      <c r="N33" s="100"/>
      <c r="O33" s="100"/>
      <c r="P33" s="39"/>
      <c r="Q33" s="39"/>
    </row>
    <row r="34" spans="1:17" x14ac:dyDescent="0.25">
      <c r="A34" s="99" t="s">
        <v>40</v>
      </c>
      <c r="B34" s="99"/>
      <c r="C34" s="99"/>
      <c r="D34" s="99"/>
      <c r="E34" s="99"/>
      <c r="F34" s="99"/>
      <c r="G34" s="99"/>
      <c r="H34" s="99"/>
      <c r="I34" s="99"/>
      <c r="J34" s="99"/>
      <c r="K34" s="99"/>
      <c r="L34" s="99"/>
      <c r="M34" s="99"/>
      <c r="N34" s="99"/>
      <c r="O34" s="99"/>
      <c r="P34" s="5"/>
      <c r="Q34" s="5"/>
    </row>
    <row r="35" spans="1:17" x14ac:dyDescent="0.25">
      <c r="A35" s="99" t="s">
        <v>41</v>
      </c>
      <c r="B35" s="99"/>
      <c r="C35" s="99"/>
      <c r="D35" s="99"/>
      <c r="E35" s="99"/>
      <c r="F35" s="99"/>
      <c r="G35" s="99"/>
      <c r="H35" s="99"/>
      <c r="I35" s="99"/>
      <c r="J35" s="99"/>
      <c r="K35" s="99"/>
      <c r="L35" s="99"/>
      <c r="M35" s="99"/>
      <c r="N35" s="99"/>
      <c r="O35" s="9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aFrwMik8bVYtw0xD2+wbP6A6jc+/kklUCFqgwc5OGYiMOx/nQijO6E4vWluA5UclMuAtyCOH6uljziu4Y8XyVg==" saltValue="UHoI3YlIZTDbANZLpRC0zA=="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2025-02-06T20:23:45Z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