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5/CONTRATOS VIGENTES/F-CD-075/DOCUEMENTOS PUBLICADOS/"/>
    </mc:Choice>
  </mc:AlternateContent>
  <xr:revisionPtr revIDLastSave="0" documentId="8_{18CCE347-CC6A-490B-8180-A3CC98C16CD0}" xr6:coauthVersionLast="47" xr6:coauthVersionMax="47" xr10:uidLastSave="{00000000-0000-0000-0000-000000000000}"/>
  <bookViews>
    <workbookView xWindow="-120" yWindow="-120" windowWidth="29040" windowHeight="15720" tabRatio="833" xr2:uid="{00000000-000D-0000-FFFF-FFFF00000000}"/>
  </bookViews>
  <sheets>
    <sheet name="PRECIOS BAJOS TRACTO SUCESIVO" sheetId="7" r:id="rId1"/>
    <sheet name="CONTROL CAMBIOS" sheetId="4" state="hidden" r:id="rId2"/>
    <sheet name="Hoja Aux" sheetId="3" state="hidden" r:id="rId3"/>
  </sheets>
  <definedNames>
    <definedName name="_xlnm.Print_Area" localSheetId="1">'CONTROL CAMBIOS'!$A$1:$K$29</definedName>
    <definedName name="_xlnm.Print_Area" localSheetId="0">'PRECIOS BAJOS TRACTO SUCESIVO'!$A$1:$Z$97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7" l="1"/>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23" i="7"/>
  <c r="F52" i="7" l="1"/>
  <c r="I52" i="7"/>
  <c r="K52" i="7"/>
  <c r="M52" i="7"/>
  <c r="O52" i="7"/>
  <c r="Q52" i="7"/>
  <c r="R52" i="7"/>
  <c r="F53" i="7"/>
  <c r="I53" i="7"/>
  <c r="K53" i="7"/>
  <c r="M53" i="7"/>
  <c r="O53" i="7"/>
  <c r="Q53" i="7"/>
  <c r="R53" i="7"/>
  <c r="F54" i="7"/>
  <c r="I54" i="7"/>
  <c r="K54" i="7"/>
  <c r="M54" i="7"/>
  <c r="O54" i="7"/>
  <c r="Q54" i="7"/>
  <c r="R54" i="7"/>
  <c r="F55" i="7"/>
  <c r="I55" i="7"/>
  <c r="K55" i="7"/>
  <c r="M55" i="7"/>
  <c r="O55" i="7"/>
  <c r="Q55" i="7"/>
  <c r="R55" i="7"/>
  <c r="F56" i="7"/>
  <c r="I56" i="7"/>
  <c r="K56" i="7"/>
  <c r="M56" i="7"/>
  <c r="O56" i="7"/>
  <c r="Q56" i="7"/>
  <c r="R56" i="7"/>
  <c r="F57" i="7"/>
  <c r="I57" i="7"/>
  <c r="K57" i="7"/>
  <c r="M57" i="7"/>
  <c r="O57" i="7"/>
  <c r="Q57" i="7"/>
  <c r="R57" i="7"/>
  <c r="F58" i="7"/>
  <c r="I58" i="7"/>
  <c r="K58" i="7"/>
  <c r="M58" i="7"/>
  <c r="O58" i="7"/>
  <c r="Q58" i="7"/>
  <c r="R58" i="7"/>
  <c r="F59" i="7"/>
  <c r="I59" i="7"/>
  <c r="K59" i="7"/>
  <c r="M59" i="7"/>
  <c r="O59" i="7"/>
  <c r="Q59" i="7"/>
  <c r="R59" i="7"/>
  <c r="F60" i="7"/>
  <c r="I60" i="7"/>
  <c r="K60" i="7"/>
  <c r="M60" i="7"/>
  <c r="O60" i="7"/>
  <c r="Q60" i="7"/>
  <c r="R60" i="7"/>
  <c r="F61" i="7"/>
  <c r="I61" i="7"/>
  <c r="K61" i="7"/>
  <c r="M61" i="7"/>
  <c r="O61" i="7"/>
  <c r="Q61" i="7"/>
  <c r="R61" i="7"/>
  <c r="F62" i="7"/>
  <c r="I62" i="7"/>
  <c r="K62" i="7"/>
  <c r="M62" i="7"/>
  <c r="O62" i="7"/>
  <c r="Q62" i="7"/>
  <c r="R62" i="7"/>
  <c r="F63" i="7"/>
  <c r="I63" i="7"/>
  <c r="K63" i="7"/>
  <c r="M63" i="7"/>
  <c r="O63" i="7"/>
  <c r="Q63" i="7"/>
  <c r="R63" i="7"/>
  <c r="F64" i="7"/>
  <c r="I64" i="7"/>
  <c r="K64" i="7"/>
  <c r="M64" i="7"/>
  <c r="O64" i="7"/>
  <c r="Q64" i="7"/>
  <c r="R64" i="7"/>
  <c r="F65" i="7"/>
  <c r="I65" i="7"/>
  <c r="K65" i="7"/>
  <c r="M65" i="7"/>
  <c r="O65" i="7"/>
  <c r="Q65" i="7"/>
  <c r="R65" i="7"/>
  <c r="F66" i="7"/>
  <c r="I66" i="7"/>
  <c r="K66" i="7"/>
  <c r="M66" i="7"/>
  <c r="O66" i="7"/>
  <c r="Q66" i="7"/>
  <c r="R66" i="7"/>
  <c r="F67" i="7"/>
  <c r="I67" i="7"/>
  <c r="K67" i="7"/>
  <c r="M67" i="7"/>
  <c r="O67" i="7"/>
  <c r="Q67" i="7"/>
  <c r="R67" i="7"/>
  <c r="F68" i="7"/>
  <c r="I68" i="7"/>
  <c r="K68" i="7"/>
  <c r="M68" i="7"/>
  <c r="O68" i="7"/>
  <c r="Q68" i="7"/>
  <c r="R68" i="7"/>
  <c r="F69" i="7"/>
  <c r="I69" i="7"/>
  <c r="K69" i="7"/>
  <c r="M69" i="7"/>
  <c r="O69" i="7"/>
  <c r="Q69" i="7"/>
  <c r="R69" i="7"/>
  <c r="F70" i="7"/>
  <c r="I70" i="7"/>
  <c r="K70" i="7"/>
  <c r="M70" i="7"/>
  <c r="O70" i="7"/>
  <c r="Q70" i="7"/>
  <c r="R70" i="7"/>
  <c r="F71" i="7"/>
  <c r="I71" i="7"/>
  <c r="K71" i="7"/>
  <c r="M71" i="7"/>
  <c r="O71" i="7"/>
  <c r="Q71" i="7"/>
  <c r="R71" i="7"/>
  <c r="F72" i="7"/>
  <c r="I72" i="7"/>
  <c r="K72" i="7"/>
  <c r="M72" i="7"/>
  <c r="O72" i="7"/>
  <c r="Q72" i="7"/>
  <c r="R72" i="7"/>
  <c r="F73" i="7"/>
  <c r="I73" i="7"/>
  <c r="K73" i="7"/>
  <c r="M73" i="7"/>
  <c r="O73" i="7"/>
  <c r="Q73" i="7"/>
  <c r="R73" i="7"/>
  <c r="F74" i="7"/>
  <c r="I74" i="7"/>
  <c r="K74" i="7"/>
  <c r="M74" i="7"/>
  <c r="O74" i="7"/>
  <c r="Q74" i="7"/>
  <c r="R74" i="7"/>
  <c r="F75" i="7"/>
  <c r="I75" i="7"/>
  <c r="K75" i="7"/>
  <c r="M75" i="7"/>
  <c r="O75" i="7"/>
  <c r="Q75" i="7"/>
  <c r="R75" i="7"/>
  <c r="F76" i="7"/>
  <c r="I76" i="7"/>
  <c r="K76" i="7"/>
  <c r="M76" i="7"/>
  <c r="O76" i="7"/>
  <c r="Q76" i="7"/>
  <c r="R76" i="7"/>
  <c r="F77" i="7"/>
  <c r="I77" i="7"/>
  <c r="K77" i="7"/>
  <c r="M77" i="7"/>
  <c r="O77" i="7"/>
  <c r="Q77" i="7"/>
  <c r="R77" i="7"/>
  <c r="F78" i="7"/>
  <c r="I78" i="7"/>
  <c r="K78" i="7"/>
  <c r="M78" i="7"/>
  <c r="O78" i="7"/>
  <c r="Q78" i="7"/>
  <c r="R78" i="7"/>
  <c r="F79" i="7"/>
  <c r="I79" i="7"/>
  <c r="K79" i="7"/>
  <c r="M79" i="7"/>
  <c r="O79" i="7"/>
  <c r="Q79" i="7"/>
  <c r="R79" i="7"/>
  <c r="F80" i="7"/>
  <c r="I80" i="7"/>
  <c r="K80" i="7"/>
  <c r="M80" i="7"/>
  <c r="O80" i="7"/>
  <c r="Q80" i="7"/>
  <c r="R80"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23" i="7"/>
  <c r="Q51" i="7" l="1"/>
  <c r="O51" i="7"/>
  <c r="M51" i="7"/>
  <c r="K51" i="7"/>
  <c r="R51" i="7" s="1"/>
  <c r="I51" i="7"/>
  <c r="Q50" i="7"/>
  <c r="O50" i="7"/>
  <c r="M50" i="7"/>
  <c r="K50" i="7"/>
  <c r="I50" i="7"/>
  <c r="Q49" i="7"/>
  <c r="O49" i="7"/>
  <c r="M49" i="7"/>
  <c r="K49" i="7"/>
  <c r="R49" i="7" s="1"/>
  <c r="I49" i="7"/>
  <c r="Q48" i="7"/>
  <c r="O48" i="7"/>
  <c r="M48" i="7"/>
  <c r="K48" i="7"/>
  <c r="R48" i="7" s="1"/>
  <c r="I48" i="7"/>
  <c r="Q47" i="7"/>
  <c r="O47" i="7"/>
  <c r="M47" i="7"/>
  <c r="K47" i="7"/>
  <c r="I47" i="7"/>
  <c r="Q46" i="7"/>
  <c r="O46" i="7"/>
  <c r="M46" i="7"/>
  <c r="K46" i="7"/>
  <c r="R46" i="7" s="1"/>
  <c r="I46" i="7"/>
  <c r="Q45" i="7"/>
  <c r="O45" i="7"/>
  <c r="M45" i="7"/>
  <c r="K45" i="7"/>
  <c r="I45" i="7"/>
  <c r="Q44" i="7"/>
  <c r="O44" i="7"/>
  <c r="M44" i="7"/>
  <c r="K44" i="7"/>
  <c r="R44" i="7" s="1"/>
  <c r="I44" i="7"/>
  <c r="Q43" i="7"/>
  <c r="O43" i="7"/>
  <c r="M43" i="7"/>
  <c r="K43" i="7"/>
  <c r="I43" i="7"/>
  <c r="Q42" i="7"/>
  <c r="O42" i="7"/>
  <c r="M42" i="7"/>
  <c r="K42" i="7"/>
  <c r="I42" i="7"/>
  <c r="Q41" i="7"/>
  <c r="O41" i="7"/>
  <c r="M41" i="7"/>
  <c r="K41" i="7"/>
  <c r="I41" i="7"/>
  <c r="Q40" i="7"/>
  <c r="O40" i="7"/>
  <c r="M40" i="7"/>
  <c r="K40" i="7"/>
  <c r="I40" i="7"/>
  <c r="Q39" i="7"/>
  <c r="O39" i="7"/>
  <c r="M39" i="7"/>
  <c r="K39" i="7"/>
  <c r="I39" i="7"/>
  <c r="Q38" i="7"/>
  <c r="O38" i="7"/>
  <c r="M38" i="7"/>
  <c r="K38" i="7"/>
  <c r="I38" i="7"/>
  <c r="Q37" i="7"/>
  <c r="O37" i="7"/>
  <c r="M37" i="7"/>
  <c r="K37" i="7"/>
  <c r="I37" i="7"/>
  <c r="Q36" i="7"/>
  <c r="O36" i="7"/>
  <c r="M36" i="7"/>
  <c r="K36" i="7"/>
  <c r="R36" i="7" s="1"/>
  <c r="I36" i="7"/>
  <c r="Q35" i="7"/>
  <c r="O35" i="7"/>
  <c r="M35" i="7"/>
  <c r="K35" i="7"/>
  <c r="I35" i="7"/>
  <c r="Q34" i="7"/>
  <c r="O34" i="7"/>
  <c r="M34" i="7"/>
  <c r="K34" i="7"/>
  <c r="I34" i="7"/>
  <c r="Q33" i="7"/>
  <c r="O33" i="7"/>
  <c r="M33" i="7"/>
  <c r="K33" i="7"/>
  <c r="I33" i="7"/>
  <c r="Q32" i="7"/>
  <c r="O32" i="7"/>
  <c r="M32" i="7"/>
  <c r="K32" i="7"/>
  <c r="R32" i="7" s="1"/>
  <c r="I32" i="7"/>
  <c r="Q31" i="7"/>
  <c r="O31" i="7"/>
  <c r="M31" i="7"/>
  <c r="K31" i="7"/>
  <c r="I31" i="7"/>
  <c r="Q30" i="7"/>
  <c r="O30" i="7"/>
  <c r="M30" i="7"/>
  <c r="K30" i="7"/>
  <c r="R30" i="7" s="1"/>
  <c r="I30" i="7"/>
  <c r="Q29" i="7"/>
  <c r="O29" i="7"/>
  <c r="M29" i="7"/>
  <c r="K29" i="7"/>
  <c r="I29" i="7"/>
  <c r="Q28" i="7"/>
  <c r="O28" i="7"/>
  <c r="M28" i="7"/>
  <c r="K28" i="7"/>
  <c r="I28" i="7"/>
  <c r="Q27" i="7"/>
  <c r="O27" i="7"/>
  <c r="M27" i="7"/>
  <c r="K27" i="7"/>
  <c r="I27" i="7"/>
  <c r="Q26" i="7"/>
  <c r="O26" i="7"/>
  <c r="M26" i="7"/>
  <c r="K26" i="7"/>
  <c r="I26" i="7"/>
  <c r="Q25" i="7"/>
  <c r="O25" i="7"/>
  <c r="M25" i="7"/>
  <c r="K25" i="7"/>
  <c r="I25" i="7"/>
  <c r="Q24" i="7"/>
  <c r="O24" i="7"/>
  <c r="M24" i="7"/>
  <c r="K24" i="7"/>
  <c r="I24" i="7"/>
  <c r="Q23" i="7"/>
  <c r="O23" i="7"/>
  <c r="M23" i="7"/>
  <c r="K23" i="7"/>
  <c r="I23" i="7"/>
  <c r="R25" i="7" l="1"/>
  <c r="R24" i="7"/>
  <c r="R29" i="7"/>
  <c r="R37" i="7"/>
  <c r="R40" i="7"/>
  <c r="R45" i="7"/>
  <c r="R42" i="7"/>
  <c r="R26" i="7"/>
  <c r="R47" i="7"/>
  <c r="R28" i="7"/>
  <c r="R35" i="7"/>
  <c r="R31" i="7"/>
  <c r="R41" i="7"/>
  <c r="R34" i="7"/>
  <c r="R27" i="7"/>
  <c r="R33" i="7"/>
  <c r="R38" i="7"/>
  <c r="R43" i="7"/>
  <c r="R23" i="7"/>
  <c r="R39" i="7"/>
  <c r="R50" i="7"/>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<sst xmlns="http://schemas.openxmlformats.org/spreadsheetml/2006/main" count="157" uniqueCount="140">
  <si>
    <t>MACROPROCESO DE APOYO</t>
  </si>
  <si>
    <t xml:space="preserve">PROCESO GESTIÓN BIENES Y SERVICIOS </t>
  </si>
  <si>
    <t>JUSTIFICACIÓN ANÁLISIS DE PRECIOS ARTIFICIALMENTE BAJOS</t>
  </si>
  <si>
    <t>32.1</t>
  </si>
  <si>
    <t>AAAA / MM / DD</t>
  </si>
  <si>
    <t>OBJETO:</t>
  </si>
  <si>
    <t>ASPECTOS A TENER EN CUENTA</t>
  </si>
  <si>
    <t xml:space="preserve">ALERTA VALOR MÍNIMO ACEPTABLE </t>
  </si>
  <si>
    <t xml:space="preserve">GASTOS GENERALES </t>
  </si>
  <si>
    <t>IMPREVISTOS</t>
  </si>
  <si>
    <t>UTILIDAD MARGINAL</t>
  </si>
  <si>
    <t>PORCENTAJE (%)</t>
  </si>
  <si>
    <t>VALOR ($)</t>
  </si>
  <si>
    <t>FIRMA DEL REPRESENTANTE LEGAL/PERSONA NATURAL</t>
  </si>
  <si>
    <t>NOMBRE DEL REPRESENTANTE LEGAL/PERSONA NATURAL</t>
  </si>
  <si>
    <t>NOMBRE DEL OFERENTE O RAZÓN SOCIAL</t>
  </si>
  <si>
    <t>32.1-41</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</si>
  <si>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</si>
  <si>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</si>
  <si>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</si>
  <si>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</si>
  <si>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</si>
  <si>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</si>
  <si>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</si>
  <si>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</si>
  <si>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</si>
  <si>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</si>
  <si>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</si>
  <si>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</si>
  <si>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</si>
  <si>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</si>
  <si>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</si>
  <si>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</si>
  <si>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</si>
  <si>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</si>
  <si>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</si>
  <si>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</si>
  <si>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</si>
  <si>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</si>
  <si>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</si>
  <si>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</si>
  <si>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</si>
  <si>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</si>
  <si>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</si>
  <si>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</si>
  <si>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</si>
  <si>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</si>
  <si>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</si>
  <si>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</si>
  <si>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</si>
  <si>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</si>
  <si>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</si>
  <si>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</si>
  <si>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</si>
  <si>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</si>
  <si>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</si>
  <si>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</si>
  <si>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</si>
  <si>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</si>
  <si>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</si>
  <si>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</si>
  <si>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</si>
  <si>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</si>
  <si>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VERSIÓN: 5</t>
  </si>
  <si>
    <t>VIGENCIA: 2025-02-xx</t>
  </si>
  <si>
    <t>PÁGINA: 3 de 3</t>
  </si>
  <si>
    <t>No.</t>
  </si>
  <si>
    <t>Porcentajes</t>
  </si>
  <si>
    <t>Profesional</t>
  </si>
  <si>
    <t>COSTO DEL BIEN, SERVICIO U OBRA</t>
  </si>
  <si>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</si>
  <si>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</si>
  <si>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</si>
  <si>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</si>
  <si>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</si>
  <si>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</si>
  <si>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</si>
  <si>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CÓDIGO:  ABSr132</t>
  </si>
  <si>
    <t>VIGENCIA: 2025-02-28</t>
  </si>
  <si>
    <t>PÁGINA: 2 de 2</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</si>
  <si>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3.JUSTIFICAR EN DEBIDA FORMA EL VALOR OFERTADO.</t>
    </r>
  </si>
  <si>
    <t>CONTRATAR LA ADQUISICIÓN DE TINTAS, TÓNER Y CARTUCHOS PARA EL SUMINISTRO EN LAS OFICINAS DE LA SEDE FUSAGASUGÁ.</t>
  </si>
  <si>
    <t>DELL 3760 N ML2160 DELL C3760N</t>
  </si>
  <si>
    <t>EPSON L 1300 TINTA 664 120 NEGRA.</t>
  </si>
  <si>
    <t>EPSON L 1300 TINTA 664 120 CYAN</t>
  </si>
  <si>
    <t>EPSON L 1300 TINTA 664 120 MAGENTA</t>
  </si>
  <si>
    <t>EPSON L 1300 TINTA 664 120 AMARILLA</t>
  </si>
  <si>
    <t>EPSON L 3110 EPSON TINTA 544 L3210.</t>
  </si>
  <si>
    <t>EPSON L 3110 EPSON TINTA 544 L3250</t>
  </si>
  <si>
    <t>EPSON L 3110 EPSON TINTA 544 L5290.</t>
  </si>
  <si>
    <t>EPSON L 3110 EPSON TINTA 544 L5593.</t>
  </si>
  <si>
    <t>HP LASERJET P 2055 DN HP 05A (CE505A)</t>
  </si>
  <si>
    <t xml:space="preserve">HP LASERJET MFP 137 FNW HP 105A (W1105A) </t>
  </si>
  <si>
    <t>HP LASERJET PRO CM 1415 FND COLOR MFP HP 128A (CE320A).</t>
  </si>
  <si>
    <t>HP LASERJET PRO CM 1415 FND COLOR MFP HP 128A ((CE321A).</t>
  </si>
  <si>
    <t>HP LASERJET PRO CM 1415 FND COLOR MFP HP 128A (CE322A).</t>
  </si>
  <si>
    <t>HP LASERJET PRO CM 1415 FND COLOR MFP HP 128A (CE323A).</t>
  </si>
  <si>
    <t>P LASERJET PRO MFP M281 FDW HP 202A (CF500A).</t>
  </si>
  <si>
    <t>P LASERJET PRO MFP M281 FDW HP 202A (CF501A).</t>
  </si>
  <si>
    <t>P LASERJET PRO MFP M281 FDW HP 202A (CF502A).</t>
  </si>
  <si>
    <t>P LASERJET PRO MFP M281 FDW HP 202A (CF503A) .</t>
  </si>
  <si>
    <t>HP COLOR LASERJET PRO MFP M180 NW HP 204A (CF510A).</t>
  </si>
  <si>
    <t>HP COLOR LASERJET PRO MFP M180 NW HP 204A (CF511A).</t>
  </si>
  <si>
    <t>HP COLOR LASERJET PRO MFP M180 NW HP 204A (CF512A).</t>
  </si>
  <si>
    <t>HP COLOR LASERJET PRO MFP M180 NW HP 204A (CF513A).</t>
  </si>
  <si>
    <t>HP LASERJET PRO MFP M426 FDW HP 26A (226A)</t>
  </si>
  <si>
    <t>HP LASERJET PRO MFP M148-M149 IMPRESORA HP 30A (CF230A)</t>
  </si>
  <si>
    <t xml:space="preserve">HP LASERJET MFP 432 FND HP 330A (W1330A) 332A (W1332A) </t>
  </si>
  <si>
    <t>Impresora laser yet enterprise MFP 5.800 HP toner 213A (W 2130A)</t>
  </si>
  <si>
    <t>Impresora laser yet enterprise MFP 5.800 HP toner 213A (W 2131A)</t>
  </si>
  <si>
    <t>Impresora laser yet enterprise MFP 5.800 HP toner 213A (W 2132A)</t>
  </si>
  <si>
    <t>Impresora laser yet enterprise MFP 5.800 HP toner 213A (W 2133A)</t>
  </si>
  <si>
    <t xml:space="preserve">HP COLOR LASERJET PRO455 DW HP 414A (W2020A) </t>
  </si>
  <si>
    <t xml:space="preserve">HP LASERJET P3015 HP 55A (CE255A) </t>
  </si>
  <si>
    <t xml:space="preserve">HP LASERJET MFP M428 DFW HP 58A (CF258A) </t>
  </si>
  <si>
    <t>HP LASERJET 4700 DTN HP 643A (Q5950A)</t>
  </si>
  <si>
    <t>HP COLOR LASERJET CP4525 HP 647A (CE260A) 648A.</t>
  </si>
  <si>
    <t>HP COLOR LASERJET CP4525 HP 647A 648A (CE261A)</t>
  </si>
  <si>
    <t>HP COLOR LASERJET CP4525 HP 647 648A (CE262A).</t>
  </si>
  <si>
    <t>HP COLOR LASERJET CP4525 HP 647A  648A (CE363A)</t>
  </si>
  <si>
    <t>HP LASERJET 1536 DNF MFP HP 78A (278A)</t>
  </si>
  <si>
    <t>HP LASERJET M1212 2 NF MFP HP 85A (285A)</t>
  </si>
  <si>
    <t xml:space="preserve">HP LASERJET ENTERPRISE M506 HP 87A (287A) </t>
  </si>
  <si>
    <t>HP LASERJET M528DN MULTIFUNCIONAL HP 89X (CF289X)</t>
  </si>
  <si>
    <t xml:space="preserve">HP PLOTER PAGE WIDE ENTERPRISE COLOR MFP 586 HP J3M71A, 981A </t>
  </si>
  <si>
    <t>HP PLOTER DESINGJET T530 HP TINTA 711 NEGRA.</t>
  </si>
  <si>
    <t>HP PLOTER DESINGJET T530 HP TINTA 711 CYAN</t>
  </si>
  <si>
    <t>HP PLOTER DESINGJET T530 HP TINTA 711 MAGENTA.</t>
  </si>
  <si>
    <t>HP PLOTER DESINGJET T530 HP TINTA 711 AMARILLA.</t>
  </si>
  <si>
    <t>HP PLOTER MULTIFUNCIONAL HP DESIGNJET T830 CARTUCHO DE TINTA HP728 NEGRA</t>
  </si>
  <si>
    <t>HP PLOTER MULTIFUNCIONAL HP DESIGNJET T830 CARTUCHO DE TINTA HP728 CYAN,</t>
  </si>
  <si>
    <t>HP PLOTER MULTIFUNCIONAL HP DESIGNJET T830 CARTUCHO DE TINTA HP728 MAGENTA</t>
  </si>
  <si>
    <t>HP PLOTER MULTIFUNCIONAL HP DESIGNJET T830 CARTUCHO DE TINTA HP728 AMARILLA</t>
  </si>
  <si>
    <t xml:space="preserve">HP LASER JET M2727 HP53A (Q7553A) </t>
  </si>
  <si>
    <t>KYOCERA ECOSYS M264OID W KYOCERA TK 1175</t>
  </si>
  <si>
    <t>KYOCERA TASKALFA 305/255/255B KYOCERA TK 477</t>
  </si>
  <si>
    <t xml:space="preserve">KYOCERA ECOSYS M4132 IDN KYOCERA TK 6117 </t>
  </si>
  <si>
    <t>SAMSUNG SCX3205W SAMSUNG 104S</t>
  </si>
  <si>
    <t xml:space="preserve">SAMSUNG SCX 4521 F SAMSUNG D 101S </t>
  </si>
  <si>
    <t>SAMSUNG ML2010 MONOLASER PRINTER SAMSUNG MLT-D111S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</si>
</sst>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165" formatCode="_-* #,##0.00_-;\-* #,##0.00_-;_-* &quot;-&quot;_-;_-@_-"/>
    <numFmt numFmtId="166" formatCode="yyyy\-mm\-dd;@"/>
    <numFmt numFmtId="167" formatCode="_-&quot;$&quot;\ * #,##0_-;\-&quot;$&quot;\ * #,##0_-;_-&quot;$&quot;\ * &quot;-&quot;??_-;_-@_-"/>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sz val="10"/>
      <color theme="1"/>
      <name val="Arial"/>
      <family val="2"/>
    </font>
    <font>
      <b/>
      <sz val="10"/>
      <color theme="0"/>
      <name val="Arial"/>
      <family val="2"/>
    </font>
    <font>
      <b/>
      <sz val="11"/>
      <color theme="1"/>
      <name val="Arial"/>
      <family val="2"/>
    </font>
    <font>
      <sz val="11"/>
      <color rgb="FF202124"/>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1"/>
      <color theme="1"/>
      <name val="Arial"/>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2"/>
      <color theme="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medium">
        <color indexed="64"/>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123">
    <xf numFmtId="0" fontId="0" fillId="0" borderId="0" xfId="0"/>
    <xf numFmtId="0" fontId="7" fillId="0" borderId="0" xfId="0" applyFont="1"/>
    <xf numFmtId="0" fontId="8" fillId="0" borderId="0" xfId="0" applyFont="1" applyAlignment="1">
      <alignment horizontal="center" vertical="center" wrapText="1"/>
    </xf>
    <xf numFmtId="0" fontId="8" fillId="2" borderId="0" xfId="0" applyFont="1" applyFill="1" applyAlignment="1">
      <alignment horizontal="center" vertical="center" wrapText="1"/>
    </xf>
    <xf numFmtId="0" fontId="0" fillId="2" borderId="0" xfId="0" applyFill="1"/>
    <xf numFmtId="0" fontId="9" fillId="2" borderId="0" xfId="0" applyFont="1" applyFill="1" applyAlignment="1">
      <alignment horizontal="center" vertical="center" wrapText="1"/>
    </xf>
    <xf numFmtId="0" fontId="10" fillId="3"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2" borderId="0" xfId="0" applyFont="1" applyFill="1" applyAlignment="1">
      <alignment horizontal="justify" vertical="center" wrapText="1"/>
    </xf>
    <xf numFmtId="0" fontId="10"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3" fillId="2" borderId="0" xfId="0" applyFont="1" applyFill="1" applyAlignment="1">
      <alignment horizontal="right" vertical="center" wrapText="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6" fillId="2" borderId="0" xfId="0" applyFont="1" applyFill="1" applyProtection="1">
      <protection hidden="1"/>
    </xf>
    <xf numFmtId="41" fontId="2" fillId="0" borderId="5" xfId="1" applyFont="1" applyFill="1" applyBorder="1" applyAlignment="1" applyProtection="1">
      <alignment horizontal="left" vertical="center" wrapText="1"/>
      <protection hidden="1"/>
    </xf>
    <xf numFmtId="0" fontId="2" fillId="2" borderId="0" xfId="0" applyFont="1" applyFill="1" applyAlignment="1" applyProtection="1">
      <alignment vertical="center" wrapText="1"/>
      <protection hidden="1"/>
    </xf>
    <xf numFmtId="0" fontId="10" fillId="3" borderId="2" xfId="0" applyFont="1" applyFill="1" applyBorder="1" applyAlignment="1" applyProtection="1">
      <alignment horizontal="center" vertical="center" wrapText="1"/>
      <protection hidden="1"/>
    </xf>
    <xf numFmtId="0" fontId="6"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6" fillId="2" borderId="0" xfId="0" applyNumberFormat="1" applyFont="1" applyFill="1" applyAlignment="1" applyProtection="1">
      <alignment horizontal="left" vertical="center"/>
      <protection hidden="1"/>
    </xf>
    <xf numFmtId="0" fontId="14" fillId="0" borderId="5" xfId="0" applyFont="1" applyBorder="1" applyAlignment="1" applyProtection="1">
      <alignment horizontal="center" vertical="center" wrapText="1"/>
      <protection hidden="1"/>
    </xf>
    <xf numFmtId="10" fontId="14" fillId="2" borderId="5" xfId="2" applyNumberFormat="1" applyFont="1" applyFill="1" applyBorder="1" applyAlignment="1" applyProtection="1">
      <alignment horizontal="center" vertical="center"/>
      <protection hidden="1"/>
    </xf>
    <xf numFmtId="167" fontId="14" fillId="2" borderId="5" xfId="4" applyNumberFormat="1" applyFont="1" applyFill="1" applyBorder="1" applyAlignment="1" applyProtection="1">
      <alignment horizontal="center" vertical="center"/>
      <protection hidden="1"/>
    </xf>
    <xf numFmtId="44" fontId="14" fillId="4" borderId="5" xfId="4" applyFont="1" applyFill="1" applyBorder="1" applyAlignment="1" applyProtection="1">
      <alignment horizontal="center" vertical="center"/>
      <protection locked="0"/>
    </xf>
    <xf numFmtId="9" fontId="2" fillId="4" borderId="5" xfId="1" applyNumberFormat="1" applyFont="1" applyFill="1" applyBorder="1" applyAlignment="1" applyProtection="1">
      <alignment horizontal="left" vertical="center" wrapText="1"/>
      <protection locked="0"/>
    </xf>
    <xf numFmtId="165" fontId="2" fillId="0" borderId="5" xfId="1" applyNumberFormat="1" applyFont="1" applyFill="1" applyBorder="1" applyAlignment="1" applyProtection="1">
      <alignment horizontal="left" vertical="center" wrapText="1"/>
      <protection hidden="1"/>
    </xf>
    <xf numFmtId="0" fontId="2" fillId="2" borderId="0" xfId="0" applyFont="1" applyFill="1" applyAlignment="1" applyProtection="1">
      <alignment horizontal="left" vertical="center" wrapText="1"/>
      <protection hidden="1"/>
    </xf>
    <xf numFmtId="0" fontId="6" fillId="2" borderId="0" xfId="0" applyFont="1" applyFill="1" applyAlignment="1" applyProtection="1">
      <alignment horizontal="justify" vertical="center" wrapText="1"/>
      <protection hidden="1"/>
    </xf>
    <xf numFmtId="0" fontId="6" fillId="2" borderId="0" xfId="0" applyFont="1" applyFill="1" applyAlignment="1" applyProtection="1">
      <alignment vertical="center" wrapText="1"/>
      <protection hidden="1"/>
    </xf>
    <xf numFmtId="0" fontId="5" fillId="2" borderId="0" xfId="0" applyFont="1" applyFill="1" applyAlignment="1" applyProtection="1">
      <alignment vertical="center" wrapText="1"/>
      <protection hidden="1"/>
    </xf>
    <xf numFmtId="0" fontId="6" fillId="2" borderId="0" xfId="0" applyFont="1" applyFill="1" applyAlignment="1" applyProtection="1">
      <alignment vertical="center" wrapText="1"/>
      <protection locked="0"/>
    </xf>
    <xf numFmtId="0" fontId="13" fillId="2" borderId="0" xfId="0" applyFont="1" applyFill="1" applyAlignment="1">
      <alignment vertical="center" wrapText="1"/>
    </xf>
    <xf numFmtId="0" fontId="13" fillId="2" borderId="0" xfId="0" applyFont="1" applyFill="1" applyAlignment="1">
      <alignment vertical="top" wrapText="1"/>
    </xf>
    <xf numFmtId="0" fontId="2" fillId="2" borderId="0" xfId="0" applyFont="1" applyFill="1" applyAlignment="1" applyProtection="1">
      <alignment vertical="center"/>
      <protection hidden="1"/>
    </xf>
    <xf numFmtId="0" fontId="19" fillId="0" borderId="0" xfId="0" applyFont="1" applyAlignment="1" applyProtection="1">
      <alignment vertical="top" wrapText="1"/>
      <protection locked="0"/>
    </xf>
    <xf numFmtId="0" fontId="18" fillId="0" borderId="0" xfId="0" applyFont="1" applyAlignment="1">
      <alignment vertical="center"/>
    </xf>
    <xf numFmtId="9" fontId="0" fillId="0" borderId="17" xfId="2" applyFont="1" applyFill="1" applyBorder="1"/>
    <xf numFmtId="9" fontId="0" fillId="0" borderId="18" xfId="2" applyFont="1" applyFill="1" applyBorder="1"/>
    <xf numFmtId="9" fontId="0" fillId="0" borderId="5" xfId="2" applyFont="1" applyFill="1" applyBorder="1"/>
    <xf numFmtId="9" fontId="15" fillId="0" borderId="5" xfId="2" applyFont="1" applyFill="1" applyBorder="1" applyAlignment="1" applyProtection="1">
      <alignment horizontal="center" vertical="center" wrapText="1"/>
      <protection hidden="1"/>
    </xf>
    <xf numFmtId="0" fontId="6" fillId="4" borderId="0" xfId="0" applyFont="1" applyFill="1" applyAlignment="1" applyProtection="1">
      <alignment horizontal="center"/>
      <protection locked="0"/>
    </xf>
    <xf numFmtId="0" fontId="10" fillId="3" borderId="2" xfId="0" applyFont="1" applyFill="1" applyBorder="1" applyAlignment="1" applyProtection="1">
      <alignment horizontal="center" vertical="center" wrapText="1"/>
      <protection hidden="1"/>
    </xf>
    <xf numFmtId="0" fontId="10" fillId="3" borderId="14"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justify" vertical="center" wrapText="1"/>
      <protection hidden="1"/>
    </xf>
    <xf numFmtId="0" fontId="2" fillId="2" borderId="7" xfId="0" applyFont="1" applyFill="1" applyBorder="1" applyAlignment="1" applyProtection="1">
      <alignment horizontal="justify" vertical="center" wrapText="1"/>
      <protection hidden="1"/>
    </xf>
    <xf numFmtId="0" fontId="2" fillId="2" borderId="4" xfId="0" applyFont="1" applyFill="1" applyBorder="1" applyAlignment="1" applyProtection="1">
      <alignment horizontal="justify" vertical="center" wrapText="1"/>
      <protection hidden="1"/>
    </xf>
    <xf numFmtId="0" fontId="10" fillId="3" borderId="3" xfId="0" applyFont="1" applyFill="1" applyBorder="1" applyAlignment="1" applyProtection="1">
      <alignment horizontal="center" vertical="center"/>
      <protection hidden="1"/>
    </xf>
    <xf numFmtId="0" fontId="10" fillId="3" borderId="7" xfId="0" applyFont="1" applyFill="1" applyBorder="1" applyAlignment="1" applyProtection="1">
      <alignment horizontal="center" vertical="center"/>
      <protection hidden="1"/>
    </xf>
    <xf numFmtId="0" fontId="10" fillId="3" borderId="4" xfId="0" applyFont="1" applyFill="1" applyBorder="1" applyAlignment="1" applyProtection="1">
      <alignment horizontal="center" vertical="center"/>
      <protection hidden="1"/>
    </xf>
    <xf numFmtId="0" fontId="19" fillId="0" borderId="11" xfId="0" applyFont="1" applyBorder="1" applyAlignment="1" applyProtection="1">
      <alignment horizontal="left" vertical="center" wrapText="1"/>
      <protection locked="0"/>
    </xf>
    <xf numFmtId="0" fontId="19" fillId="0" borderId="12" xfId="0" applyFont="1" applyBorder="1" applyAlignment="1" applyProtection="1">
      <alignment horizontal="left" vertical="center" wrapText="1"/>
      <protection locked="0"/>
    </xf>
    <xf numFmtId="0" fontId="19" fillId="0" borderId="8"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1" xfId="0" applyFont="1" applyBorder="1" applyAlignment="1" applyProtection="1">
      <alignment horizontal="left" vertical="center" wrapText="1"/>
      <protection locked="0"/>
    </xf>
    <xf numFmtId="0" fontId="19" fillId="0" borderId="13" xfId="0" applyFont="1" applyBorder="1" applyAlignment="1" applyProtection="1">
      <alignment horizontal="left" vertical="center" wrapText="1"/>
      <protection locked="0"/>
    </xf>
    <xf numFmtId="0" fontId="10" fillId="3" borderId="3" xfId="0" applyFont="1" applyFill="1" applyBorder="1" applyAlignment="1" applyProtection="1">
      <alignment horizontal="left" vertical="center"/>
      <protection hidden="1"/>
    </xf>
    <xf numFmtId="0" fontId="10" fillId="3" borderId="4" xfId="0" applyFont="1" applyFill="1" applyBorder="1" applyAlignment="1" applyProtection="1">
      <alignment horizontal="left"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5" xfId="0" applyFont="1" applyFill="1" applyBorder="1" applyAlignment="1" applyProtection="1">
      <alignment horizontal="center"/>
      <protection hidden="1"/>
    </xf>
    <xf numFmtId="0" fontId="20" fillId="0" borderId="3" xfId="0" applyFont="1" applyBorder="1" applyAlignment="1" applyProtection="1">
      <alignment horizontal="center" vertical="center" wrapText="1"/>
      <protection hidden="1"/>
    </xf>
    <xf numFmtId="0" fontId="20" fillId="0" borderId="7" xfId="0" applyFont="1" applyBorder="1" applyAlignment="1" applyProtection="1">
      <alignment horizontal="center" vertical="center" wrapText="1"/>
      <protection hidden="1"/>
    </xf>
    <xf numFmtId="0" fontId="20" fillId="0" borderId="4" xfId="0" applyFont="1" applyBorder="1" applyAlignment="1" applyProtection="1">
      <alignment horizontal="center" vertical="center" wrapText="1"/>
      <protection hidden="1"/>
    </xf>
    <xf numFmtId="0" fontId="20" fillId="0" borderId="11" xfId="0" applyFont="1" applyBorder="1" applyAlignment="1" applyProtection="1">
      <alignment horizontal="center" vertical="center" wrapText="1"/>
      <protection hidden="1"/>
    </xf>
    <xf numFmtId="0" fontId="20" fillId="0" borderId="12" xfId="0" applyFont="1" applyBorder="1" applyAlignment="1" applyProtection="1">
      <alignment horizontal="center" vertical="center" wrapText="1"/>
      <protection hidden="1"/>
    </xf>
    <xf numFmtId="0" fontId="20" fillId="0" borderId="8" xfId="0" applyFont="1" applyBorder="1" applyAlignment="1" applyProtection="1">
      <alignment horizontal="center" vertical="center" wrapText="1"/>
      <protection hidden="1"/>
    </xf>
    <xf numFmtId="0" fontId="20" fillId="0" borderId="6" xfId="0" applyFont="1" applyBorder="1" applyAlignment="1" applyProtection="1">
      <alignment horizontal="center" vertical="center" wrapText="1"/>
      <protection hidden="1"/>
    </xf>
    <xf numFmtId="0" fontId="20" fillId="0" borderId="1" xfId="0" applyFont="1" applyBorder="1" applyAlignment="1" applyProtection="1">
      <alignment horizontal="center" vertical="center" wrapText="1"/>
      <protection hidden="1"/>
    </xf>
    <xf numFmtId="0" fontId="20" fillId="0" borderId="13" xfId="0" applyFont="1" applyBorder="1" applyAlignment="1" applyProtection="1">
      <alignment horizontal="center" vertical="center" wrapText="1"/>
      <protection hidden="1"/>
    </xf>
    <xf numFmtId="166" fontId="14" fillId="4" borderId="3" xfId="0" applyNumberFormat="1" applyFont="1" applyFill="1" applyBorder="1" applyAlignment="1" applyProtection="1">
      <alignment horizontal="center" vertical="center" wrapText="1"/>
      <protection locked="0"/>
    </xf>
    <xf numFmtId="166" fontId="14" fillId="4" borderId="4"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13" fillId="2" borderId="0" xfId="0" applyFont="1" applyFill="1" applyAlignment="1">
      <alignment horizontal="center" vertical="center" wrapText="1"/>
    </xf>
    <xf numFmtId="0" fontId="13" fillId="2" borderId="0" xfId="0" applyFont="1" applyFill="1" applyAlignment="1">
      <alignment horizontal="right" vertical="top" wrapText="1"/>
    </xf>
    <xf numFmtId="0" fontId="2" fillId="2" borderId="2" xfId="0" applyFont="1" applyFill="1" applyBorder="1" applyAlignment="1" applyProtection="1">
      <alignment horizontal="justify" vertical="center" wrapText="1"/>
      <protection hidden="1"/>
    </xf>
    <xf numFmtId="0" fontId="10"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3" fillId="2" borderId="0" xfId="0" applyFont="1" applyFill="1" applyAlignment="1">
      <alignment horizontal="center"/>
    </xf>
    <xf numFmtId="10" fontId="10" fillId="3" borderId="2" xfId="0" applyNumberFormat="1" applyFont="1" applyFill="1" applyBorder="1" applyAlignment="1" applyProtection="1">
      <alignment horizontal="center" vertical="center" wrapText="1"/>
      <protection hidden="1"/>
    </xf>
    <xf numFmtId="44" fontId="10" fillId="3" borderId="2" xfId="0" applyNumberFormat="1" applyFont="1" applyFill="1" applyBorder="1" applyAlignment="1" applyProtection="1">
      <alignment horizontal="center" vertical="center" wrapText="1"/>
      <protection hidden="1"/>
    </xf>
    <xf numFmtId="0" fontId="4" fillId="2" borderId="0" xfId="0" applyFont="1" applyFill="1" applyAlignment="1" applyProtection="1">
      <alignment horizontal="right"/>
      <protection hidden="1"/>
    </xf>
    <xf numFmtId="0" fontId="10" fillId="3" borderId="17" xfId="0" applyFont="1" applyFill="1" applyBorder="1" applyAlignment="1" applyProtection="1">
      <alignment horizontal="center" vertical="center" wrapText="1"/>
      <protection hidden="1"/>
    </xf>
    <xf numFmtId="0" fontId="10" fillId="3" borderId="5" xfId="0" applyFont="1" applyFill="1" applyBorder="1" applyAlignment="1" applyProtection="1">
      <alignment horizontal="center" vertical="center" wrapText="1"/>
      <protection hidden="1"/>
    </xf>
    <xf numFmtId="0" fontId="21" fillId="3" borderId="8" xfId="0" applyFont="1" applyFill="1" applyBorder="1" applyAlignment="1" applyProtection="1">
      <alignment horizontal="center" vertical="center" wrapText="1"/>
      <protection hidden="1"/>
    </xf>
    <xf numFmtId="0" fontId="21" fillId="3" borderId="13" xfId="0" applyFont="1" applyFill="1" applyBorder="1" applyAlignment="1" applyProtection="1">
      <alignment horizontal="center" vertical="center" wrapText="1"/>
      <protection hidden="1"/>
    </xf>
    <xf numFmtId="0" fontId="10" fillId="3" borderId="0" xfId="0" applyFont="1" applyFill="1" applyAlignment="1" applyProtection="1">
      <alignment horizontal="center" vertical="center" wrapText="1"/>
      <protection hidden="1"/>
    </xf>
    <xf numFmtId="0" fontId="6" fillId="2" borderId="3" xfId="0" applyFont="1" applyFill="1" applyBorder="1" applyAlignment="1" applyProtection="1">
      <alignment horizontal="justify" vertical="center" wrapText="1"/>
      <protection hidden="1"/>
    </xf>
    <xf numFmtId="0" fontId="6" fillId="2" borderId="7" xfId="0" applyFont="1" applyFill="1" applyBorder="1" applyAlignment="1" applyProtection="1">
      <alignment horizontal="justify" vertical="center" wrapText="1"/>
      <protection hidden="1"/>
    </xf>
    <xf numFmtId="0" fontId="6" fillId="2" borderId="4" xfId="0" applyFont="1" applyFill="1" applyBorder="1" applyAlignment="1" applyProtection="1">
      <alignment horizontal="justify" vertical="center" wrapText="1"/>
      <protection hidden="1"/>
    </xf>
    <xf numFmtId="0" fontId="6" fillId="4" borderId="3" xfId="0" applyFont="1" applyFill="1" applyBorder="1" applyAlignment="1" applyProtection="1">
      <alignment horizontal="center" vertical="top" wrapText="1"/>
      <protection locked="0"/>
    </xf>
    <xf numFmtId="0" fontId="6" fillId="4" borderId="7" xfId="0" applyFont="1" applyFill="1" applyBorder="1" applyAlignment="1" applyProtection="1">
      <alignment horizontal="center" vertical="top" wrapText="1"/>
      <protection locked="0"/>
    </xf>
    <xf numFmtId="0" fontId="6" fillId="4" borderId="4" xfId="0" applyFont="1" applyFill="1" applyBorder="1" applyAlignment="1" applyProtection="1">
      <alignment horizontal="center" vertical="top" wrapText="1"/>
      <protection locked="0"/>
    </xf>
    <xf numFmtId="0" fontId="6" fillId="4" borderId="9" xfId="0" applyFont="1" applyFill="1" applyBorder="1" applyAlignment="1" applyProtection="1">
      <alignment horizontal="center"/>
      <protection locked="0"/>
    </xf>
    <xf numFmtId="0" fontId="6" fillId="2" borderId="0" xfId="0" applyFont="1" applyFill="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3" fillId="0" borderId="0" xfId="0" applyFont="1" applyAlignment="1" applyProtection="1">
      <alignment vertical="top" wrapText="1"/>
      <protection hidden="1"/>
    </xf>
    <xf numFmtId="0" fontId="20" fillId="0" borderId="15" xfId="0" applyFont="1" applyBorder="1" applyAlignment="1" applyProtection="1">
      <alignment horizontal="center" vertical="center" wrapText="1"/>
      <protection hidden="1"/>
    </xf>
    <xf numFmtId="0" fontId="20" fillId="0" borderId="16" xfId="0" applyFont="1" applyBorder="1" applyAlignment="1" applyProtection="1">
      <alignment horizontal="center" vertical="center" wrapText="1"/>
      <protection hidden="1"/>
    </xf>
    <xf numFmtId="0" fontId="13" fillId="2" borderId="0" xfId="0" applyFont="1" applyFill="1" applyAlignment="1">
      <alignment horizontal="right" vertical="center" wrapText="1"/>
    </xf>
    <xf numFmtId="0" fontId="2" fillId="0" borderId="2" xfId="0" applyFont="1" applyBorder="1" applyAlignment="1">
      <alignment horizontal="center" vertical="center" wrapText="1"/>
    </xf>
    <xf numFmtId="0" fontId="2" fillId="0" borderId="2" xfId="0" applyFont="1" applyBorder="1" applyAlignment="1">
      <alignment horizontal="justify" vertical="center" wrapText="1"/>
    </xf>
    <xf numFmtId="0" fontId="10" fillId="3"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11" fillId="2" borderId="0" xfId="0" applyFont="1" applyFill="1" applyAlignment="1">
      <alignment horizontal="center" vertical="center" wrapText="1"/>
    </xf>
    <xf numFmtId="0" fontId="9" fillId="3" borderId="2" xfId="0" applyFont="1" applyFill="1" applyBorder="1" applyAlignment="1">
      <alignment horizontal="center" vertical="center" wrapText="1"/>
    </xf>
    <xf numFmtId="0" fontId="3" fillId="0" borderId="2" xfId="0" applyFont="1" applyBorder="1" applyAlignment="1">
      <alignment horizontal="center" vertical="top"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2" fillId="2" borderId="3" xfId="0" applyFont="1" applyFill="1" applyBorder="1" applyAlignment="1" applyProtection="1">
      <alignment horizontal="center" vertical="center" wrapText="1" shrinkToFit="1"/>
      <protection locked="0"/>
    </xf>
    <xf numFmtId="167" fontId="0" fillId="2" borderId="2" xfId="4" applyNumberFormat="1" applyFont="1" applyFill="1" applyBorder="1" applyAlignment="1">
      <alignment horizontal="center" vertical="center"/>
    </xf>
  </cellXfs>
  <cellStyles count="5">
    <cellStyle name="Millares [0]" xfId="1" builtinId="6"/>
    <cellStyle name="Millares [0] 2" xfId="3" xr:uid="{00000000-0005-0000-0000-000002000000}"/>
    <cellStyle name="Moneda" xfId="4" builtinId="4"/>
    <cellStyle name="Normal" xfId="0" builtinId="0"/>
    <cellStyle name="Porcentaje" xfId="2" builtinId="5"/>
  </cellStyles>
  <dxfs count="5">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98"/>
  <sheetViews>
    <sheetView tabSelected="1" topLeftCell="A37" zoomScale="85" zoomScaleNormal="85" zoomScaleSheetLayoutView="55" workbookViewId="0">
      <selection activeCell="G80" sqref="G80"/>
    </sheetView>
  </sheetViews>
  <sheetFormatPr baseColWidth="10" defaultColWidth="0" defaultRowHeight="0" customHeight="1" zeroHeight="1" x14ac:dyDescent="0.25"/>
  <cols>
    <col min="1" max="1" width="1.85546875" style="15" customWidth="1"/>
    <col min="2" max="2" width="3.28515625" style="13" customWidth="1"/>
    <col min="3" max="3" width="11.140625" style="13" customWidth="1"/>
    <col min="4" max="4" width="34.7109375" style="13" customWidth="1"/>
    <col min="5" max="5" width="21.5703125" style="13" customWidth="1"/>
    <col min="6" max="6" width="22.140625" style="22" customWidth="1"/>
    <col min="7" max="7" width="19.5703125" style="23" customWidth="1"/>
    <col min="8" max="8" width="28.42578125" style="23" customWidth="1"/>
    <col min="9" max="9" width="28.28515625" style="13" customWidth="1"/>
    <col min="10" max="10" width="17" style="13" customWidth="1"/>
    <col min="11" max="11" width="27.42578125" style="13" customWidth="1"/>
    <col min="12" max="12" width="17" style="13" customWidth="1"/>
    <col min="13" max="13" width="27.42578125" style="13" customWidth="1"/>
    <col min="14" max="14" width="17" style="13" customWidth="1"/>
    <col min="15" max="15" width="27.42578125" style="13" customWidth="1"/>
    <col min="16" max="16" width="17" style="13" customWidth="1"/>
    <col min="17" max="17" width="23.5703125" style="13" customWidth="1"/>
    <col min="18" max="18" width="25.28515625" style="13" customWidth="1"/>
    <col min="19" max="47" width="0" style="15" hidden="1" customWidth="1"/>
    <col min="48" max="16382" width="11.42578125" style="15" hidden="1"/>
    <col min="16383" max="16383" width="1.85546875" style="15" hidden="1" customWidth="1"/>
    <col min="16384" max="16384" width="1" style="15" customWidth="1"/>
  </cols>
  <sheetData>
    <row r="1" spans="2:18" s="13" customFormat="1" ht="14.25" hidden="1" x14ac:dyDescent="0.2">
      <c r="C1" s="14"/>
      <c r="F1" s="22"/>
      <c r="G1" s="23"/>
      <c r="H1" s="23"/>
    </row>
    <row r="2" spans="2:18" s="13" customFormat="1" ht="15.75" customHeight="1" x14ac:dyDescent="0.2">
      <c r="B2" s="101"/>
      <c r="C2" s="63"/>
      <c r="D2" s="66" t="s">
        <v>0</v>
      </c>
      <c r="E2" s="67"/>
      <c r="F2" s="67"/>
      <c r="G2" s="67"/>
      <c r="H2" s="67"/>
      <c r="I2" s="67"/>
      <c r="J2" s="67"/>
      <c r="K2" s="67"/>
      <c r="L2" s="67"/>
      <c r="M2" s="67"/>
      <c r="N2" s="67"/>
      <c r="O2" s="67"/>
      <c r="P2" s="68"/>
      <c r="Q2" s="102" t="s">
        <v>77</v>
      </c>
      <c r="R2" s="103"/>
    </row>
    <row r="3" spans="2:18" s="13" customFormat="1" ht="15.75" customHeight="1" x14ac:dyDescent="0.2">
      <c r="B3" s="101"/>
      <c r="C3" s="64"/>
      <c r="D3" s="66" t="s">
        <v>1</v>
      </c>
      <c r="E3" s="67"/>
      <c r="F3" s="67"/>
      <c r="G3" s="67"/>
      <c r="H3" s="67"/>
      <c r="I3" s="67"/>
      <c r="J3" s="67"/>
      <c r="K3" s="67"/>
      <c r="L3" s="67"/>
      <c r="M3" s="67"/>
      <c r="N3" s="67"/>
      <c r="O3" s="67"/>
      <c r="P3" s="68"/>
      <c r="Q3" s="102" t="s">
        <v>63</v>
      </c>
      <c r="R3" s="103"/>
    </row>
    <row r="4" spans="2:18" s="13" customFormat="1" ht="16.5" customHeight="1" x14ac:dyDescent="0.2">
      <c r="B4" s="101"/>
      <c r="C4" s="64"/>
      <c r="D4" s="69" t="s">
        <v>2</v>
      </c>
      <c r="E4" s="70"/>
      <c r="F4" s="70"/>
      <c r="G4" s="70"/>
      <c r="H4" s="70"/>
      <c r="I4" s="70"/>
      <c r="J4" s="70"/>
      <c r="K4" s="70"/>
      <c r="L4" s="70"/>
      <c r="M4" s="70"/>
      <c r="N4" s="70"/>
      <c r="O4" s="70"/>
      <c r="P4" s="71"/>
      <c r="Q4" s="102" t="s">
        <v>78</v>
      </c>
      <c r="R4" s="103"/>
    </row>
    <row r="5" spans="2:18" s="13" customFormat="1" ht="15" x14ac:dyDescent="0.2">
      <c r="B5" s="101"/>
      <c r="C5" s="65"/>
      <c r="D5" s="72"/>
      <c r="E5" s="73"/>
      <c r="F5" s="73"/>
      <c r="G5" s="73"/>
      <c r="H5" s="73"/>
      <c r="I5" s="73"/>
      <c r="J5" s="73"/>
      <c r="K5" s="73"/>
      <c r="L5" s="73"/>
      <c r="M5" s="73"/>
      <c r="N5" s="73"/>
      <c r="O5" s="73"/>
      <c r="P5" s="74"/>
      <c r="Q5" s="102" t="s">
        <v>79</v>
      </c>
      <c r="R5" s="103"/>
    </row>
    <row r="6" spans="2:18" ht="15" x14ac:dyDescent="0.25"/>
    <row r="7" spans="2:18" s="13" customFormat="1" ht="14.25" x14ac:dyDescent="0.2">
      <c r="C7" s="24" t="s">
        <v>3</v>
      </c>
      <c r="F7" s="22"/>
      <c r="G7" s="23"/>
      <c r="H7" s="23"/>
    </row>
    <row r="8" spans="2:18" s="13" customFormat="1" ht="6" customHeight="1" x14ac:dyDescent="0.2">
      <c r="F8" s="22"/>
      <c r="G8" s="23"/>
      <c r="H8" s="23"/>
    </row>
    <row r="9" spans="2:18" s="13" customFormat="1" ht="22.15" customHeight="1" x14ac:dyDescent="0.2">
      <c r="C9" s="61" t="s">
        <v>53</v>
      </c>
      <c r="D9" s="62"/>
      <c r="E9" s="75" t="s">
        <v>4</v>
      </c>
      <c r="F9" s="76"/>
      <c r="G9" s="23"/>
      <c r="H9" s="25"/>
      <c r="I9" s="77"/>
      <c r="J9" s="77"/>
    </row>
    <row r="10" spans="2:18" s="13" customFormat="1" ht="14.25" x14ac:dyDescent="0.2">
      <c r="F10" s="22"/>
      <c r="G10" s="23"/>
      <c r="H10" s="23"/>
    </row>
    <row r="11" spans="2:18" ht="15" x14ac:dyDescent="0.25">
      <c r="C11" s="16" t="s">
        <v>5</v>
      </c>
      <c r="F11" s="13"/>
      <c r="G11" s="13"/>
      <c r="H11" s="13"/>
    </row>
    <row r="12" spans="2:18" ht="15" customHeight="1" x14ac:dyDescent="0.25">
      <c r="C12" s="55" t="s">
        <v>81</v>
      </c>
      <c r="D12" s="56"/>
      <c r="E12" s="56"/>
      <c r="F12" s="56"/>
      <c r="G12" s="56"/>
      <c r="H12" s="56"/>
      <c r="I12" s="56"/>
      <c r="J12" s="56"/>
      <c r="K12" s="56"/>
      <c r="L12" s="56"/>
      <c r="M12" s="56"/>
      <c r="N12" s="56"/>
      <c r="O12" s="56"/>
      <c r="P12" s="56"/>
      <c r="Q12" s="56"/>
      <c r="R12" s="57"/>
    </row>
    <row r="13" spans="2:18" ht="15" customHeight="1" x14ac:dyDescent="0.25">
      <c r="B13" s="40"/>
      <c r="C13" s="58"/>
      <c r="D13" s="59"/>
      <c r="E13" s="59"/>
      <c r="F13" s="59"/>
      <c r="G13" s="59"/>
      <c r="H13" s="59"/>
      <c r="I13" s="59"/>
      <c r="J13" s="59"/>
      <c r="K13" s="59"/>
      <c r="L13" s="59"/>
      <c r="M13" s="59"/>
      <c r="N13" s="59"/>
      <c r="O13" s="59"/>
      <c r="P13" s="59"/>
      <c r="Q13" s="59"/>
      <c r="R13" s="60"/>
    </row>
    <row r="14" spans="2:18" ht="15" x14ac:dyDescent="0.25"/>
    <row r="15" spans="2:18" ht="15" x14ac:dyDescent="0.25">
      <c r="C15" s="52" t="s">
        <v>6</v>
      </c>
      <c r="D15" s="53"/>
      <c r="E15" s="53"/>
      <c r="F15" s="53"/>
      <c r="G15" s="53"/>
      <c r="H15" s="53"/>
      <c r="I15" s="53"/>
      <c r="J15" s="53"/>
      <c r="K15" s="53"/>
      <c r="L15" s="53"/>
      <c r="M15" s="53"/>
      <c r="N15" s="53"/>
      <c r="O15" s="53"/>
      <c r="P15" s="53"/>
      <c r="Q15" s="53"/>
      <c r="R15" s="54"/>
    </row>
    <row r="16" spans="2:18" ht="253.5" customHeight="1" x14ac:dyDescent="0.25">
      <c r="C16" s="49" t="s">
        <v>80</v>
      </c>
      <c r="D16" s="50"/>
      <c r="E16" s="50"/>
      <c r="F16" s="50"/>
      <c r="G16" s="50"/>
      <c r="H16" s="50"/>
      <c r="I16" s="50"/>
      <c r="J16" s="50"/>
      <c r="K16" s="50"/>
      <c r="L16" s="50"/>
      <c r="M16" s="50"/>
      <c r="N16" s="50"/>
      <c r="O16" s="50"/>
      <c r="P16" s="50"/>
      <c r="Q16" s="50"/>
      <c r="R16" s="51"/>
    </row>
    <row r="17" spans="2:18" ht="15" x14ac:dyDescent="0.25"/>
    <row r="18" spans="2:18" ht="29.25" customHeight="1" x14ac:dyDescent="0.25">
      <c r="C18" s="52" t="s">
        <v>54</v>
      </c>
      <c r="D18" s="53"/>
      <c r="E18" s="53"/>
      <c r="F18" s="53"/>
      <c r="G18" s="53"/>
      <c r="H18" s="53"/>
      <c r="I18" s="54"/>
      <c r="J18" s="39"/>
      <c r="K18" s="81" t="s">
        <v>55</v>
      </c>
      <c r="L18" s="81"/>
      <c r="M18" s="81"/>
      <c r="N18" s="81"/>
      <c r="O18" s="81"/>
      <c r="P18" s="81"/>
      <c r="Q18" s="81"/>
      <c r="R18" s="81"/>
    </row>
    <row r="19" spans="2:18" ht="194.25" customHeight="1" x14ac:dyDescent="0.25">
      <c r="C19" s="80" t="s">
        <v>71</v>
      </c>
      <c r="D19" s="80"/>
      <c r="E19" s="80"/>
      <c r="F19" s="80"/>
      <c r="G19" s="80"/>
      <c r="H19" s="80"/>
      <c r="I19" s="80"/>
      <c r="K19" s="49" t="s">
        <v>73</v>
      </c>
      <c r="L19" s="50"/>
      <c r="M19" s="50"/>
      <c r="N19" s="50"/>
      <c r="O19" s="50"/>
      <c r="P19" s="50"/>
      <c r="Q19" s="50"/>
      <c r="R19" s="51"/>
    </row>
    <row r="20" spans="2:18" ht="15" x14ac:dyDescent="0.25"/>
    <row r="21" spans="2:18" ht="31.5" customHeight="1" x14ac:dyDescent="0.25">
      <c r="C21" s="89" t="s">
        <v>66</v>
      </c>
      <c r="D21" s="87" t="s">
        <v>56</v>
      </c>
      <c r="E21" s="47" t="s">
        <v>57</v>
      </c>
      <c r="F21" s="84" t="s">
        <v>70</v>
      </c>
      <c r="G21" s="85" t="s">
        <v>58</v>
      </c>
      <c r="H21" s="85" t="s">
        <v>76</v>
      </c>
      <c r="I21" s="47" t="s">
        <v>7</v>
      </c>
      <c r="J21" s="47" t="s">
        <v>69</v>
      </c>
      <c r="K21" s="47"/>
      <c r="L21" s="47" t="s">
        <v>8</v>
      </c>
      <c r="M21" s="47"/>
      <c r="N21" s="47" t="s">
        <v>9</v>
      </c>
      <c r="O21" s="47"/>
      <c r="P21" s="47" t="s">
        <v>10</v>
      </c>
      <c r="Q21" s="47"/>
      <c r="R21" s="87" t="s">
        <v>72</v>
      </c>
    </row>
    <row r="22" spans="2:18" ht="67.150000000000006" customHeight="1" x14ac:dyDescent="0.25">
      <c r="B22" s="35"/>
      <c r="C22" s="90"/>
      <c r="D22" s="88"/>
      <c r="E22" s="47"/>
      <c r="F22" s="84"/>
      <c r="G22" s="85"/>
      <c r="H22" s="85"/>
      <c r="I22" s="47"/>
      <c r="J22" s="19" t="s">
        <v>11</v>
      </c>
      <c r="K22" s="19" t="s">
        <v>12</v>
      </c>
      <c r="L22" s="19" t="s">
        <v>11</v>
      </c>
      <c r="M22" s="19" t="s">
        <v>12</v>
      </c>
      <c r="N22" s="19" t="s">
        <v>11</v>
      </c>
      <c r="O22" s="19" t="s">
        <v>12</v>
      </c>
      <c r="P22" s="19" t="s">
        <v>11</v>
      </c>
      <c r="Q22" s="19" t="s">
        <v>12</v>
      </c>
      <c r="R22" s="88"/>
    </row>
    <row r="23" spans="2:18" ht="69" customHeight="1" x14ac:dyDescent="0.25">
      <c r="C23" s="26">
        <v>1</v>
      </c>
      <c r="D23" s="121" t="s">
        <v>82</v>
      </c>
      <c r="E23" s="122">
        <v>809724</v>
      </c>
      <c r="F23" s="27">
        <f>+IFERROR((H23/E23)-1,"-")</f>
        <v>-1</v>
      </c>
      <c r="G23" s="28">
        <f>ROUND(E23*80%,0)</f>
        <v>647779</v>
      </c>
      <c r="H23" s="29"/>
      <c r="I23" s="45" t="str">
        <f>IF(H23&lt;G23,"OFERTA CON PRECIO ARTIFICIALMENTE BAJO","VALOR MÍNIMO ACEPTABLE")</f>
        <v>OFERTA CON PRECIO ARTIFICIALMENTE BAJO</v>
      </c>
      <c r="J23" s="30"/>
      <c r="K23" s="17">
        <f>+ROUND(H23*J23,0)</f>
        <v>0</v>
      </c>
      <c r="L23" s="30"/>
      <c r="M23" s="17">
        <f>+ROUND(H23*L23,0)</f>
        <v>0</v>
      </c>
      <c r="N23" s="30"/>
      <c r="O23" s="17">
        <f t="shared" ref="O23:O80" si="0">+ROUND(H23*N23,0)</f>
        <v>0</v>
      </c>
      <c r="P23" s="30"/>
      <c r="Q23" s="17">
        <f t="shared" ref="Q23:Q80" si="1">+ROUND(H23*P23,0)</f>
        <v>0</v>
      </c>
      <c r="R23" s="31">
        <f>ROUND(H23-K23-M23-O23-Q23,0)</f>
        <v>0</v>
      </c>
    </row>
    <row r="24" spans="2:18" ht="61.5" customHeight="1" x14ac:dyDescent="0.25">
      <c r="C24" s="26">
        <v>2</v>
      </c>
      <c r="D24" s="121" t="s">
        <v>83</v>
      </c>
      <c r="E24" s="122">
        <v>54193</v>
      </c>
      <c r="F24" s="27">
        <f t="shared" ref="F24:F80" si="2">+IFERROR((H24/E24)-1,"-")</f>
        <v>-1</v>
      </c>
      <c r="G24" s="28">
        <f t="shared" ref="G24:G80" si="3">ROUND(E24*80%,0)</f>
        <v>43354</v>
      </c>
      <c r="H24" s="29"/>
      <c r="I24" s="45" t="str">
        <f t="shared" ref="I24:I80" si="4">IF(H24&lt;G24,"OFERTA CON PRECIO ARTIFICIALMENTE BAJO","VALOR MÍNIMO ACEPTABLE")</f>
        <v>OFERTA CON PRECIO ARTIFICIALMENTE BAJO</v>
      </c>
      <c r="J24" s="30"/>
      <c r="K24" s="17">
        <f t="shared" ref="K24:K80" si="5">+ROUND(H24*J24,0)</f>
        <v>0</v>
      </c>
      <c r="L24" s="30"/>
      <c r="M24" s="17">
        <f t="shared" ref="M24:M80" si="6">+ROUND(H24*L24,0)</f>
        <v>0</v>
      </c>
      <c r="N24" s="30"/>
      <c r="O24" s="17">
        <f t="shared" si="0"/>
        <v>0</v>
      </c>
      <c r="P24" s="30"/>
      <c r="Q24" s="17">
        <f t="shared" si="1"/>
        <v>0</v>
      </c>
      <c r="R24" s="31">
        <f t="shared" ref="R24:R80" si="7">ROUND(H24-K24-M24-O24-Q24,0)</f>
        <v>0</v>
      </c>
    </row>
    <row r="25" spans="2:18" ht="69" customHeight="1" x14ac:dyDescent="0.25">
      <c r="C25" s="26">
        <v>3</v>
      </c>
      <c r="D25" s="121" t="s">
        <v>84</v>
      </c>
      <c r="E25" s="122">
        <v>54193</v>
      </c>
      <c r="F25" s="27">
        <f t="shared" si="2"/>
        <v>-1</v>
      </c>
      <c r="G25" s="28">
        <f t="shared" si="3"/>
        <v>43354</v>
      </c>
      <c r="H25" s="29"/>
      <c r="I25" s="45" t="str">
        <f t="shared" si="4"/>
        <v>OFERTA CON PRECIO ARTIFICIALMENTE BAJO</v>
      </c>
      <c r="J25" s="30"/>
      <c r="K25" s="17">
        <f t="shared" si="5"/>
        <v>0</v>
      </c>
      <c r="L25" s="30"/>
      <c r="M25" s="17">
        <f t="shared" si="6"/>
        <v>0</v>
      </c>
      <c r="N25" s="30"/>
      <c r="O25" s="17">
        <f t="shared" si="0"/>
        <v>0</v>
      </c>
      <c r="P25" s="30"/>
      <c r="Q25" s="17">
        <f t="shared" si="1"/>
        <v>0</v>
      </c>
      <c r="R25" s="31">
        <f t="shared" si="7"/>
        <v>0</v>
      </c>
    </row>
    <row r="26" spans="2:18" ht="69.75" customHeight="1" x14ac:dyDescent="0.25">
      <c r="C26" s="26">
        <v>4</v>
      </c>
      <c r="D26" s="121" t="s">
        <v>85</v>
      </c>
      <c r="E26" s="122">
        <v>54193</v>
      </c>
      <c r="F26" s="27">
        <f t="shared" si="2"/>
        <v>-1</v>
      </c>
      <c r="G26" s="28">
        <f t="shared" si="3"/>
        <v>43354</v>
      </c>
      <c r="H26" s="29"/>
      <c r="I26" s="45" t="str">
        <f t="shared" si="4"/>
        <v>OFERTA CON PRECIO ARTIFICIALMENTE BAJO</v>
      </c>
      <c r="J26" s="30"/>
      <c r="K26" s="17">
        <f t="shared" si="5"/>
        <v>0</v>
      </c>
      <c r="L26" s="30"/>
      <c r="M26" s="17">
        <f t="shared" si="6"/>
        <v>0</v>
      </c>
      <c r="N26" s="30"/>
      <c r="O26" s="17">
        <f t="shared" si="0"/>
        <v>0</v>
      </c>
      <c r="P26" s="30"/>
      <c r="Q26" s="17">
        <f t="shared" si="1"/>
        <v>0</v>
      </c>
      <c r="R26" s="31">
        <f t="shared" si="7"/>
        <v>0</v>
      </c>
    </row>
    <row r="27" spans="2:18" ht="54" customHeight="1" x14ac:dyDescent="0.25">
      <c r="C27" s="26">
        <v>5</v>
      </c>
      <c r="D27" s="121" t="s">
        <v>86</v>
      </c>
      <c r="E27" s="122">
        <v>54193</v>
      </c>
      <c r="F27" s="27">
        <f t="shared" si="2"/>
        <v>-1</v>
      </c>
      <c r="G27" s="28">
        <f t="shared" si="3"/>
        <v>43354</v>
      </c>
      <c r="H27" s="29"/>
      <c r="I27" s="45" t="str">
        <f t="shared" si="4"/>
        <v>OFERTA CON PRECIO ARTIFICIALMENTE BAJO</v>
      </c>
      <c r="J27" s="30"/>
      <c r="K27" s="17">
        <f t="shared" si="5"/>
        <v>0</v>
      </c>
      <c r="L27" s="30"/>
      <c r="M27" s="17">
        <f t="shared" si="6"/>
        <v>0</v>
      </c>
      <c r="N27" s="30"/>
      <c r="O27" s="17">
        <f t="shared" si="0"/>
        <v>0</v>
      </c>
      <c r="P27" s="30"/>
      <c r="Q27" s="17">
        <f t="shared" si="1"/>
        <v>0</v>
      </c>
      <c r="R27" s="31">
        <f t="shared" si="7"/>
        <v>0</v>
      </c>
    </row>
    <row r="28" spans="2:18" ht="55.5" customHeight="1" x14ac:dyDescent="0.25">
      <c r="C28" s="26">
        <v>6</v>
      </c>
      <c r="D28" s="121" t="s">
        <v>87</v>
      </c>
      <c r="E28" s="122">
        <v>59241</v>
      </c>
      <c r="F28" s="27">
        <f t="shared" si="2"/>
        <v>-1</v>
      </c>
      <c r="G28" s="28">
        <f t="shared" si="3"/>
        <v>47393</v>
      </c>
      <c r="H28" s="29"/>
      <c r="I28" s="45" t="str">
        <f t="shared" si="4"/>
        <v>OFERTA CON PRECIO ARTIFICIALMENTE BAJO</v>
      </c>
      <c r="J28" s="30"/>
      <c r="K28" s="17">
        <f t="shared" si="5"/>
        <v>0</v>
      </c>
      <c r="L28" s="30"/>
      <c r="M28" s="17">
        <f t="shared" si="6"/>
        <v>0</v>
      </c>
      <c r="N28" s="30"/>
      <c r="O28" s="17">
        <f t="shared" si="0"/>
        <v>0</v>
      </c>
      <c r="P28" s="30"/>
      <c r="Q28" s="17">
        <f t="shared" si="1"/>
        <v>0</v>
      </c>
      <c r="R28" s="31">
        <f t="shared" si="7"/>
        <v>0</v>
      </c>
    </row>
    <row r="29" spans="2:18" ht="59.25" customHeight="1" x14ac:dyDescent="0.25">
      <c r="C29" s="26">
        <v>7</v>
      </c>
      <c r="D29" s="121" t="s">
        <v>88</v>
      </c>
      <c r="E29" s="122">
        <v>59241</v>
      </c>
      <c r="F29" s="27">
        <f t="shared" si="2"/>
        <v>-1</v>
      </c>
      <c r="G29" s="28">
        <f t="shared" si="3"/>
        <v>47393</v>
      </c>
      <c r="H29" s="29"/>
      <c r="I29" s="45" t="str">
        <f t="shared" si="4"/>
        <v>OFERTA CON PRECIO ARTIFICIALMENTE BAJO</v>
      </c>
      <c r="J29" s="30"/>
      <c r="K29" s="17">
        <f t="shared" si="5"/>
        <v>0</v>
      </c>
      <c r="L29" s="30"/>
      <c r="M29" s="17">
        <f t="shared" si="6"/>
        <v>0</v>
      </c>
      <c r="N29" s="30"/>
      <c r="O29" s="17">
        <f t="shared" si="0"/>
        <v>0</v>
      </c>
      <c r="P29" s="30"/>
      <c r="Q29" s="17">
        <f t="shared" si="1"/>
        <v>0</v>
      </c>
      <c r="R29" s="31">
        <f t="shared" si="7"/>
        <v>0</v>
      </c>
    </row>
    <row r="30" spans="2:18" ht="65.25" customHeight="1" x14ac:dyDescent="0.25">
      <c r="C30" s="26">
        <v>8</v>
      </c>
      <c r="D30" s="121" t="s">
        <v>89</v>
      </c>
      <c r="E30" s="122">
        <v>59241</v>
      </c>
      <c r="F30" s="27">
        <f t="shared" si="2"/>
        <v>-1</v>
      </c>
      <c r="G30" s="28">
        <f t="shared" si="3"/>
        <v>47393</v>
      </c>
      <c r="H30" s="29"/>
      <c r="I30" s="45" t="str">
        <f t="shared" si="4"/>
        <v>OFERTA CON PRECIO ARTIFICIALMENTE BAJO</v>
      </c>
      <c r="J30" s="30"/>
      <c r="K30" s="17">
        <f t="shared" si="5"/>
        <v>0</v>
      </c>
      <c r="L30" s="30"/>
      <c r="M30" s="17">
        <f t="shared" si="6"/>
        <v>0</v>
      </c>
      <c r="N30" s="30"/>
      <c r="O30" s="17">
        <f t="shared" si="0"/>
        <v>0</v>
      </c>
      <c r="P30" s="30"/>
      <c r="Q30" s="17">
        <f t="shared" si="1"/>
        <v>0</v>
      </c>
      <c r="R30" s="31">
        <f t="shared" si="7"/>
        <v>0</v>
      </c>
    </row>
    <row r="31" spans="2:18" ht="65.25" customHeight="1" x14ac:dyDescent="0.25">
      <c r="C31" s="26">
        <v>9</v>
      </c>
      <c r="D31" s="121" t="s">
        <v>90</v>
      </c>
      <c r="E31" s="122">
        <v>53550</v>
      </c>
      <c r="F31" s="27">
        <f t="shared" si="2"/>
        <v>-1</v>
      </c>
      <c r="G31" s="28">
        <f t="shared" si="3"/>
        <v>42840</v>
      </c>
      <c r="H31" s="29"/>
      <c r="I31" s="45" t="str">
        <f t="shared" si="4"/>
        <v>OFERTA CON PRECIO ARTIFICIALMENTE BAJO</v>
      </c>
      <c r="J31" s="30"/>
      <c r="K31" s="17">
        <f t="shared" si="5"/>
        <v>0</v>
      </c>
      <c r="L31" s="30"/>
      <c r="M31" s="17">
        <f t="shared" si="6"/>
        <v>0</v>
      </c>
      <c r="N31" s="30"/>
      <c r="O31" s="17">
        <f t="shared" si="0"/>
        <v>0</v>
      </c>
      <c r="P31" s="30"/>
      <c r="Q31" s="17">
        <f t="shared" si="1"/>
        <v>0</v>
      </c>
      <c r="R31" s="31">
        <f t="shared" si="7"/>
        <v>0</v>
      </c>
    </row>
    <row r="32" spans="2:18" ht="47.25" customHeight="1" x14ac:dyDescent="0.25">
      <c r="C32" s="26">
        <v>10</v>
      </c>
      <c r="D32" s="121" t="s">
        <v>91</v>
      </c>
      <c r="E32" s="122">
        <v>534636</v>
      </c>
      <c r="F32" s="27">
        <f t="shared" si="2"/>
        <v>-1</v>
      </c>
      <c r="G32" s="28">
        <f t="shared" si="3"/>
        <v>427709</v>
      </c>
      <c r="H32" s="29"/>
      <c r="I32" s="45" t="str">
        <f t="shared" si="4"/>
        <v>OFERTA CON PRECIO ARTIFICIALMENTE BAJO</v>
      </c>
      <c r="J32" s="30"/>
      <c r="K32" s="17">
        <f t="shared" si="5"/>
        <v>0</v>
      </c>
      <c r="L32" s="30"/>
      <c r="M32" s="17">
        <f t="shared" si="6"/>
        <v>0</v>
      </c>
      <c r="N32" s="30"/>
      <c r="O32" s="17">
        <f t="shared" si="0"/>
        <v>0</v>
      </c>
      <c r="P32" s="30"/>
      <c r="Q32" s="17">
        <f t="shared" si="1"/>
        <v>0</v>
      </c>
      <c r="R32" s="31">
        <f t="shared" si="7"/>
        <v>0</v>
      </c>
    </row>
    <row r="33" spans="3:18" ht="57" customHeight="1" x14ac:dyDescent="0.25">
      <c r="C33" s="26">
        <v>11</v>
      </c>
      <c r="D33" s="121" t="s">
        <v>92</v>
      </c>
      <c r="E33" s="122">
        <v>353836</v>
      </c>
      <c r="F33" s="27">
        <f t="shared" si="2"/>
        <v>-1</v>
      </c>
      <c r="G33" s="28">
        <f t="shared" si="3"/>
        <v>283069</v>
      </c>
      <c r="H33" s="29"/>
      <c r="I33" s="45" t="str">
        <f t="shared" si="4"/>
        <v>OFERTA CON PRECIO ARTIFICIALMENTE BAJO</v>
      </c>
      <c r="J33" s="30"/>
      <c r="K33" s="17">
        <f t="shared" si="5"/>
        <v>0</v>
      </c>
      <c r="L33" s="30"/>
      <c r="M33" s="17">
        <f t="shared" si="6"/>
        <v>0</v>
      </c>
      <c r="N33" s="30"/>
      <c r="O33" s="17">
        <f t="shared" si="0"/>
        <v>0</v>
      </c>
      <c r="P33" s="30"/>
      <c r="Q33" s="17">
        <f t="shared" si="1"/>
        <v>0</v>
      </c>
      <c r="R33" s="31">
        <f t="shared" si="7"/>
        <v>0</v>
      </c>
    </row>
    <row r="34" spans="3:18" ht="65.25" customHeight="1" x14ac:dyDescent="0.25">
      <c r="C34" s="26">
        <v>12</v>
      </c>
      <c r="D34" s="121" t="s">
        <v>93</v>
      </c>
      <c r="E34" s="122">
        <v>489169</v>
      </c>
      <c r="F34" s="27">
        <f t="shared" si="2"/>
        <v>-1</v>
      </c>
      <c r="G34" s="28">
        <f t="shared" si="3"/>
        <v>391335</v>
      </c>
      <c r="H34" s="29"/>
      <c r="I34" s="45" t="str">
        <f t="shared" si="4"/>
        <v>OFERTA CON PRECIO ARTIFICIALMENTE BAJO</v>
      </c>
      <c r="J34" s="30"/>
      <c r="K34" s="17">
        <f t="shared" si="5"/>
        <v>0</v>
      </c>
      <c r="L34" s="30"/>
      <c r="M34" s="17">
        <f t="shared" si="6"/>
        <v>0</v>
      </c>
      <c r="N34" s="30"/>
      <c r="O34" s="17">
        <f t="shared" si="0"/>
        <v>0</v>
      </c>
      <c r="P34" s="30"/>
      <c r="Q34" s="17">
        <f t="shared" si="1"/>
        <v>0</v>
      </c>
      <c r="R34" s="31">
        <f t="shared" si="7"/>
        <v>0</v>
      </c>
    </row>
    <row r="35" spans="3:18" ht="66.75" customHeight="1" x14ac:dyDescent="0.25">
      <c r="C35" s="26">
        <v>13</v>
      </c>
      <c r="D35" s="121" t="s">
        <v>94</v>
      </c>
      <c r="E35" s="122">
        <v>489169</v>
      </c>
      <c r="F35" s="27">
        <f t="shared" si="2"/>
        <v>-1</v>
      </c>
      <c r="G35" s="28">
        <f t="shared" si="3"/>
        <v>391335</v>
      </c>
      <c r="H35" s="29"/>
      <c r="I35" s="45" t="str">
        <f t="shared" si="4"/>
        <v>OFERTA CON PRECIO ARTIFICIALMENTE BAJO</v>
      </c>
      <c r="J35" s="30"/>
      <c r="K35" s="17">
        <f t="shared" si="5"/>
        <v>0</v>
      </c>
      <c r="L35" s="30"/>
      <c r="M35" s="17">
        <f t="shared" si="6"/>
        <v>0</v>
      </c>
      <c r="N35" s="30"/>
      <c r="O35" s="17">
        <f t="shared" si="0"/>
        <v>0</v>
      </c>
      <c r="P35" s="30"/>
      <c r="Q35" s="17">
        <f t="shared" si="1"/>
        <v>0</v>
      </c>
      <c r="R35" s="31">
        <f t="shared" si="7"/>
        <v>0</v>
      </c>
    </row>
    <row r="36" spans="3:18" ht="59.25" customHeight="1" x14ac:dyDescent="0.25">
      <c r="C36" s="26">
        <v>14</v>
      </c>
      <c r="D36" s="121" t="s">
        <v>95</v>
      </c>
      <c r="E36" s="122">
        <v>489169</v>
      </c>
      <c r="F36" s="27">
        <f t="shared" si="2"/>
        <v>-1</v>
      </c>
      <c r="G36" s="28">
        <f t="shared" si="3"/>
        <v>391335</v>
      </c>
      <c r="H36" s="29"/>
      <c r="I36" s="45" t="str">
        <f t="shared" si="4"/>
        <v>OFERTA CON PRECIO ARTIFICIALMENTE BAJO</v>
      </c>
      <c r="J36" s="30"/>
      <c r="K36" s="17">
        <f t="shared" si="5"/>
        <v>0</v>
      </c>
      <c r="L36" s="30"/>
      <c r="M36" s="17">
        <f t="shared" si="6"/>
        <v>0</v>
      </c>
      <c r="N36" s="30"/>
      <c r="O36" s="17">
        <f t="shared" si="0"/>
        <v>0</v>
      </c>
      <c r="P36" s="30"/>
      <c r="Q36" s="17">
        <f t="shared" si="1"/>
        <v>0</v>
      </c>
      <c r="R36" s="31">
        <f t="shared" si="7"/>
        <v>0</v>
      </c>
    </row>
    <row r="37" spans="3:18" ht="70.5" customHeight="1" x14ac:dyDescent="0.25">
      <c r="C37" s="26">
        <v>15</v>
      </c>
      <c r="D37" s="121" t="s">
        <v>96</v>
      </c>
      <c r="E37" s="122">
        <v>489169</v>
      </c>
      <c r="F37" s="27">
        <f t="shared" si="2"/>
        <v>-1</v>
      </c>
      <c r="G37" s="28">
        <f t="shared" si="3"/>
        <v>391335</v>
      </c>
      <c r="H37" s="29"/>
      <c r="I37" s="45" t="str">
        <f t="shared" si="4"/>
        <v>OFERTA CON PRECIO ARTIFICIALMENTE BAJO</v>
      </c>
      <c r="J37" s="30"/>
      <c r="K37" s="17">
        <f t="shared" si="5"/>
        <v>0</v>
      </c>
      <c r="L37" s="30"/>
      <c r="M37" s="17">
        <f t="shared" si="6"/>
        <v>0</v>
      </c>
      <c r="N37" s="30"/>
      <c r="O37" s="17">
        <f t="shared" si="0"/>
        <v>0</v>
      </c>
      <c r="P37" s="30"/>
      <c r="Q37" s="17">
        <f t="shared" si="1"/>
        <v>0</v>
      </c>
      <c r="R37" s="31">
        <f t="shared" si="7"/>
        <v>0</v>
      </c>
    </row>
    <row r="38" spans="3:18" ht="59.25" customHeight="1" x14ac:dyDescent="0.25">
      <c r="C38" s="26">
        <v>16</v>
      </c>
      <c r="D38" s="121" t="s">
        <v>97</v>
      </c>
      <c r="E38" s="122">
        <v>441390</v>
      </c>
      <c r="F38" s="27">
        <f t="shared" si="2"/>
        <v>-1</v>
      </c>
      <c r="G38" s="28">
        <f t="shared" si="3"/>
        <v>353112</v>
      </c>
      <c r="H38" s="29"/>
      <c r="I38" s="45" t="str">
        <f t="shared" si="4"/>
        <v>OFERTA CON PRECIO ARTIFICIALMENTE BAJO</v>
      </c>
      <c r="J38" s="30"/>
      <c r="K38" s="17">
        <f t="shared" si="5"/>
        <v>0</v>
      </c>
      <c r="L38" s="30"/>
      <c r="M38" s="17">
        <f t="shared" si="6"/>
        <v>0</v>
      </c>
      <c r="N38" s="30"/>
      <c r="O38" s="17">
        <f t="shared" si="0"/>
        <v>0</v>
      </c>
      <c r="P38" s="30"/>
      <c r="Q38" s="17">
        <f t="shared" si="1"/>
        <v>0</v>
      </c>
      <c r="R38" s="31">
        <f t="shared" si="7"/>
        <v>0</v>
      </c>
    </row>
    <row r="39" spans="3:18" ht="52.5" customHeight="1" x14ac:dyDescent="0.25">
      <c r="C39" s="26">
        <v>17</v>
      </c>
      <c r="D39" s="121" t="s">
        <v>98</v>
      </c>
      <c r="E39" s="122">
        <v>454640</v>
      </c>
      <c r="F39" s="27">
        <f t="shared" si="2"/>
        <v>-1</v>
      </c>
      <c r="G39" s="28">
        <f t="shared" si="3"/>
        <v>363712</v>
      </c>
      <c r="H39" s="29"/>
      <c r="I39" s="45" t="str">
        <f t="shared" si="4"/>
        <v>OFERTA CON PRECIO ARTIFICIALMENTE BAJO</v>
      </c>
      <c r="J39" s="30"/>
      <c r="K39" s="17">
        <f t="shared" si="5"/>
        <v>0</v>
      </c>
      <c r="L39" s="30"/>
      <c r="M39" s="17">
        <f t="shared" si="6"/>
        <v>0</v>
      </c>
      <c r="N39" s="30"/>
      <c r="O39" s="17">
        <f t="shared" si="0"/>
        <v>0</v>
      </c>
      <c r="P39" s="30"/>
      <c r="Q39" s="17">
        <f t="shared" si="1"/>
        <v>0</v>
      </c>
      <c r="R39" s="31">
        <f t="shared" si="7"/>
        <v>0</v>
      </c>
    </row>
    <row r="40" spans="3:18" ht="64.5" customHeight="1" x14ac:dyDescent="0.25">
      <c r="C40" s="26">
        <v>18</v>
      </c>
      <c r="D40" s="121" t="s">
        <v>99</v>
      </c>
      <c r="E40" s="122">
        <v>454640</v>
      </c>
      <c r="F40" s="27">
        <f t="shared" si="2"/>
        <v>-1</v>
      </c>
      <c r="G40" s="28">
        <f t="shared" si="3"/>
        <v>363712</v>
      </c>
      <c r="H40" s="29"/>
      <c r="I40" s="45" t="str">
        <f t="shared" si="4"/>
        <v>OFERTA CON PRECIO ARTIFICIALMENTE BAJO</v>
      </c>
      <c r="J40" s="30"/>
      <c r="K40" s="17">
        <f t="shared" si="5"/>
        <v>0</v>
      </c>
      <c r="L40" s="30"/>
      <c r="M40" s="17">
        <f t="shared" si="6"/>
        <v>0</v>
      </c>
      <c r="N40" s="30"/>
      <c r="O40" s="17">
        <f t="shared" si="0"/>
        <v>0</v>
      </c>
      <c r="P40" s="30"/>
      <c r="Q40" s="17">
        <f t="shared" si="1"/>
        <v>0</v>
      </c>
      <c r="R40" s="31">
        <f t="shared" si="7"/>
        <v>0</v>
      </c>
    </row>
    <row r="41" spans="3:18" ht="54" customHeight="1" x14ac:dyDescent="0.25">
      <c r="C41" s="26">
        <v>19</v>
      </c>
      <c r="D41" s="121" t="s">
        <v>100</v>
      </c>
      <c r="E41" s="122">
        <v>454640</v>
      </c>
      <c r="F41" s="27">
        <f t="shared" si="2"/>
        <v>-1</v>
      </c>
      <c r="G41" s="28">
        <f t="shared" si="3"/>
        <v>363712</v>
      </c>
      <c r="H41" s="29"/>
      <c r="I41" s="45" t="str">
        <f t="shared" si="4"/>
        <v>OFERTA CON PRECIO ARTIFICIALMENTE BAJO</v>
      </c>
      <c r="J41" s="30"/>
      <c r="K41" s="17">
        <f t="shared" si="5"/>
        <v>0</v>
      </c>
      <c r="L41" s="30"/>
      <c r="M41" s="17">
        <f t="shared" si="6"/>
        <v>0</v>
      </c>
      <c r="N41" s="30"/>
      <c r="O41" s="17">
        <f t="shared" si="0"/>
        <v>0</v>
      </c>
      <c r="P41" s="30"/>
      <c r="Q41" s="17">
        <f t="shared" si="1"/>
        <v>0</v>
      </c>
      <c r="R41" s="31">
        <f t="shared" si="7"/>
        <v>0</v>
      </c>
    </row>
    <row r="42" spans="3:18" ht="66.75" customHeight="1" x14ac:dyDescent="0.25">
      <c r="C42" s="26">
        <v>20</v>
      </c>
      <c r="D42" s="121" t="s">
        <v>101</v>
      </c>
      <c r="E42" s="122">
        <v>350417</v>
      </c>
      <c r="F42" s="27">
        <f t="shared" si="2"/>
        <v>-1</v>
      </c>
      <c r="G42" s="28">
        <f t="shared" si="3"/>
        <v>280334</v>
      </c>
      <c r="H42" s="29"/>
      <c r="I42" s="45" t="str">
        <f t="shared" si="4"/>
        <v>OFERTA CON PRECIO ARTIFICIALMENTE BAJO</v>
      </c>
      <c r="J42" s="30"/>
      <c r="K42" s="17">
        <f t="shared" si="5"/>
        <v>0</v>
      </c>
      <c r="L42" s="30"/>
      <c r="M42" s="17">
        <f t="shared" si="6"/>
        <v>0</v>
      </c>
      <c r="N42" s="30"/>
      <c r="O42" s="17">
        <f t="shared" si="0"/>
        <v>0</v>
      </c>
      <c r="P42" s="30"/>
      <c r="Q42" s="17">
        <f t="shared" si="1"/>
        <v>0</v>
      </c>
      <c r="R42" s="31">
        <f t="shared" si="7"/>
        <v>0</v>
      </c>
    </row>
    <row r="43" spans="3:18" ht="61.5" customHeight="1" x14ac:dyDescent="0.25">
      <c r="C43" s="26">
        <v>21</v>
      </c>
      <c r="D43" s="121" t="s">
        <v>102</v>
      </c>
      <c r="E43" s="122">
        <v>350417</v>
      </c>
      <c r="F43" s="27">
        <f t="shared" si="2"/>
        <v>-1</v>
      </c>
      <c r="G43" s="28">
        <f t="shared" si="3"/>
        <v>280334</v>
      </c>
      <c r="H43" s="29"/>
      <c r="I43" s="45" t="str">
        <f t="shared" si="4"/>
        <v>OFERTA CON PRECIO ARTIFICIALMENTE BAJO</v>
      </c>
      <c r="J43" s="30"/>
      <c r="K43" s="17">
        <f t="shared" si="5"/>
        <v>0</v>
      </c>
      <c r="L43" s="30"/>
      <c r="M43" s="17">
        <f t="shared" si="6"/>
        <v>0</v>
      </c>
      <c r="N43" s="30"/>
      <c r="O43" s="17">
        <f t="shared" si="0"/>
        <v>0</v>
      </c>
      <c r="P43" s="30"/>
      <c r="Q43" s="17">
        <f t="shared" si="1"/>
        <v>0</v>
      </c>
      <c r="R43" s="31">
        <f t="shared" si="7"/>
        <v>0</v>
      </c>
    </row>
    <row r="44" spans="3:18" ht="69" customHeight="1" x14ac:dyDescent="0.25">
      <c r="C44" s="26">
        <v>22</v>
      </c>
      <c r="D44" s="121" t="s">
        <v>103</v>
      </c>
      <c r="E44" s="122">
        <v>350417</v>
      </c>
      <c r="F44" s="27">
        <f t="shared" si="2"/>
        <v>-1</v>
      </c>
      <c r="G44" s="28">
        <f t="shared" si="3"/>
        <v>280334</v>
      </c>
      <c r="H44" s="29"/>
      <c r="I44" s="45" t="str">
        <f t="shared" si="4"/>
        <v>OFERTA CON PRECIO ARTIFICIALMENTE BAJO</v>
      </c>
      <c r="J44" s="30"/>
      <c r="K44" s="17">
        <f t="shared" si="5"/>
        <v>0</v>
      </c>
      <c r="L44" s="30"/>
      <c r="M44" s="17">
        <f t="shared" si="6"/>
        <v>0</v>
      </c>
      <c r="N44" s="30"/>
      <c r="O44" s="17">
        <f t="shared" si="0"/>
        <v>0</v>
      </c>
      <c r="P44" s="30"/>
      <c r="Q44" s="17">
        <f t="shared" si="1"/>
        <v>0</v>
      </c>
      <c r="R44" s="31">
        <f t="shared" si="7"/>
        <v>0</v>
      </c>
    </row>
    <row r="45" spans="3:18" ht="49.5" customHeight="1" x14ac:dyDescent="0.25">
      <c r="C45" s="26">
        <v>23</v>
      </c>
      <c r="D45" s="121" t="s">
        <v>104</v>
      </c>
      <c r="E45" s="122">
        <v>350417</v>
      </c>
      <c r="F45" s="27">
        <f t="shared" si="2"/>
        <v>-1</v>
      </c>
      <c r="G45" s="28">
        <f t="shared" si="3"/>
        <v>280334</v>
      </c>
      <c r="H45" s="29"/>
      <c r="I45" s="45" t="str">
        <f t="shared" si="4"/>
        <v>OFERTA CON PRECIO ARTIFICIALMENTE BAJO</v>
      </c>
      <c r="J45" s="30"/>
      <c r="K45" s="17">
        <f t="shared" si="5"/>
        <v>0</v>
      </c>
      <c r="L45" s="30"/>
      <c r="M45" s="17">
        <f t="shared" si="6"/>
        <v>0</v>
      </c>
      <c r="N45" s="30"/>
      <c r="O45" s="17">
        <f t="shared" si="0"/>
        <v>0</v>
      </c>
      <c r="P45" s="30"/>
      <c r="Q45" s="17">
        <f t="shared" si="1"/>
        <v>0</v>
      </c>
      <c r="R45" s="31">
        <f t="shared" si="7"/>
        <v>0</v>
      </c>
    </row>
    <row r="46" spans="3:18" ht="50.25" customHeight="1" x14ac:dyDescent="0.25">
      <c r="C46" s="26">
        <v>24</v>
      </c>
      <c r="D46" s="121" t="s">
        <v>105</v>
      </c>
      <c r="E46" s="122">
        <v>851797</v>
      </c>
      <c r="F46" s="27">
        <f t="shared" si="2"/>
        <v>-1</v>
      </c>
      <c r="G46" s="28">
        <f t="shared" si="3"/>
        <v>681438</v>
      </c>
      <c r="H46" s="29"/>
      <c r="I46" s="45" t="str">
        <f t="shared" si="4"/>
        <v>OFERTA CON PRECIO ARTIFICIALMENTE BAJO</v>
      </c>
      <c r="J46" s="30"/>
      <c r="K46" s="17">
        <f t="shared" si="5"/>
        <v>0</v>
      </c>
      <c r="L46" s="30"/>
      <c r="M46" s="17">
        <f t="shared" si="6"/>
        <v>0</v>
      </c>
      <c r="N46" s="30"/>
      <c r="O46" s="17">
        <f t="shared" si="0"/>
        <v>0</v>
      </c>
      <c r="P46" s="30"/>
      <c r="Q46" s="17">
        <f t="shared" si="1"/>
        <v>0</v>
      </c>
      <c r="R46" s="31">
        <f t="shared" si="7"/>
        <v>0</v>
      </c>
    </row>
    <row r="47" spans="3:18" ht="52.5" customHeight="1" x14ac:dyDescent="0.25">
      <c r="C47" s="26">
        <v>25</v>
      </c>
      <c r="D47" s="121" t="s">
        <v>106</v>
      </c>
      <c r="E47" s="122">
        <v>495346</v>
      </c>
      <c r="F47" s="27">
        <f t="shared" si="2"/>
        <v>-1</v>
      </c>
      <c r="G47" s="28">
        <f t="shared" si="3"/>
        <v>396277</v>
      </c>
      <c r="H47" s="29"/>
      <c r="I47" s="45" t="str">
        <f t="shared" si="4"/>
        <v>OFERTA CON PRECIO ARTIFICIALMENTE BAJO</v>
      </c>
      <c r="J47" s="30"/>
      <c r="K47" s="17">
        <f t="shared" si="5"/>
        <v>0</v>
      </c>
      <c r="L47" s="30"/>
      <c r="M47" s="17">
        <f t="shared" si="6"/>
        <v>0</v>
      </c>
      <c r="N47" s="30"/>
      <c r="O47" s="17">
        <f t="shared" si="0"/>
        <v>0</v>
      </c>
      <c r="P47" s="30"/>
      <c r="Q47" s="17">
        <f t="shared" si="1"/>
        <v>0</v>
      </c>
      <c r="R47" s="31">
        <f t="shared" si="7"/>
        <v>0</v>
      </c>
    </row>
    <row r="48" spans="3:18" ht="48" customHeight="1" x14ac:dyDescent="0.25">
      <c r="C48" s="26">
        <v>26</v>
      </c>
      <c r="D48" s="121" t="s">
        <v>107</v>
      </c>
      <c r="E48" s="122">
        <v>580200</v>
      </c>
      <c r="F48" s="27">
        <f t="shared" si="2"/>
        <v>-1</v>
      </c>
      <c r="G48" s="28">
        <f t="shared" si="3"/>
        <v>464160</v>
      </c>
      <c r="H48" s="29"/>
      <c r="I48" s="45" t="str">
        <f t="shared" si="4"/>
        <v>OFERTA CON PRECIO ARTIFICIALMENTE BAJO</v>
      </c>
      <c r="J48" s="30"/>
      <c r="K48" s="17">
        <f t="shared" si="5"/>
        <v>0</v>
      </c>
      <c r="L48" s="30"/>
      <c r="M48" s="17">
        <f t="shared" si="6"/>
        <v>0</v>
      </c>
      <c r="N48" s="30"/>
      <c r="O48" s="17">
        <f t="shared" si="0"/>
        <v>0</v>
      </c>
      <c r="P48" s="30"/>
      <c r="Q48" s="17">
        <f t="shared" si="1"/>
        <v>0</v>
      </c>
      <c r="R48" s="31">
        <f t="shared" si="7"/>
        <v>0</v>
      </c>
    </row>
    <row r="49" spans="3:18" ht="47.25" customHeight="1" x14ac:dyDescent="0.25">
      <c r="C49" s="26">
        <v>27</v>
      </c>
      <c r="D49" s="121" t="s">
        <v>108</v>
      </c>
      <c r="E49" s="122">
        <v>1175006</v>
      </c>
      <c r="F49" s="27">
        <f t="shared" si="2"/>
        <v>-1</v>
      </c>
      <c r="G49" s="28">
        <f t="shared" si="3"/>
        <v>940005</v>
      </c>
      <c r="H49" s="29"/>
      <c r="I49" s="45" t="str">
        <f t="shared" si="4"/>
        <v>OFERTA CON PRECIO ARTIFICIALMENTE BAJO</v>
      </c>
      <c r="J49" s="30"/>
      <c r="K49" s="17">
        <f t="shared" si="5"/>
        <v>0</v>
      </c>
      <c r="L49" s="30"/>
      <c r="M49" s="17">
        <f t="shared" si="6"/>
        <v>0</v>
      </c>
      <c r="N49" s="30"/>
      <c r="O49" s="17">
        <f t="shared" si="0"/>
        <v>0</v>
      </c>
      <c r="P49" s="30"/>
      <c r="Q49" s="17">
        <f t="shared" si="1"/>
        <v>0</v>
      </c>
      <c r="R49" s="31">
        <f t="shared" si="7"/>
        <v>0</v>
      </c>
    </row>
    <row r="50" spans="3:18" ht="39" customHeight="1" x14ac:dyDescent="0.25">
      <c r="C50" s="26">
        <v>28</v>
      </c>
      <c r="D50" s="121" t="s">
        <v>109</v>
      </c>
      <c r="E50" s="122">
        <v>1659455</v>
      </c>
      <c r="F50" s="27">
        <f t="shared" si="2"/>
        <v>-1</v>
      </c>
      <c r="G50" s="28">
        <f t="shared" si="3"/>
        <v>1327564</v>
      </c>
      <c r="H50" s="29"/>
      <c r="I50" s="45" t="str">
        <f t="shared" si="4"/>
        <v>OFERTA CON PRECIO ARTIFICIALMENTE BAJO</v>
      </c>
      <c r="J50" s="30"/>
      <c r="K50" s="17">
        <f t="shared" si="5"/>
        <v>0</v>
      </c>
      <c r="L50" s="30"/>
      <c r="M50" s="17">
        <f t="shared" si="6"/>
        <v>0</v>
      </c>
      <c r="N50" s="30"/>
      <c r="O50" s="17">
        <f t="shared" si="0"/>
        <v>0</v>
      </c>
      <c r="P50" s="30"/>
      <c r="Q50" s="17">
        <f t="shared" si="1"/>
        <v>0</v>
      </c>
      <c r="R50" s="31">
        <f t="shared" si="7"/>
        <v>0</v>
      </c>
    </row>
    <row r="51" spans="3:18" ht="42.75" customHeight="1" x14ac:dyDescent="0.25">
      <c r="C51" s="26">
        <v>29</v>
      </c>
      <c r="D51" s="121" t="s">
        <v>110</v>
      </c>
      <c r="E51" s="122">
        <v>1659455</v>
      </c>
      <c r="F51" s="27">
        <f t="shared" si="2"/>
        <v>-1</v>
      </c>
      <c r="G51" s="28">
        <f t="shared" si="3"/>
        <v>1327564</v>
      </c>
      <c r="H51" s="29"/>
      <c r="I51" s="45" t="str">
        <f t="shared" si="4"/>
        <v>OFERTA CON PRECIO ARTIFICIALMENTE BAJO</v>
      </c>
      <c r="J51" s="30"/>
      <c r="K51" s="17">
        <f t="shared" si="5"/>
        <v>0</v>
      </c>
      <c r="L51" s="30"/>
      <c r="M51" s="17">
        <f t="shared" si="6"/>
        <v>0</v>
      </c>
      <c r="N51" s="30"/>
      <c r="O51" s="17">
        <f t="shared" si="0"/>
        <v>0</v>
      </c>
      <c r="P51" s="30"/>
      <c r="Q51" s="17">
        <f t="shared" si="1"/>
        <v>0</v>
      </c>
      <c r="R51" s="31">
        <f t="shared" si="7"/>
        <v>0</v>
      </c>
    </row>
    <row r="52" spans="3:18" ht="55.5" customHeight="1" x14ac:dyDescent="0.25">
      <c r="C52" s="26">
        <v>30</v>
      </c>
      <c r="D52" s="121" t="s">
        <v>111</v>
      </c>
      <c r="E52" s="122">
        <v>1659455</v>
      </c>
      <c r="F52" s="27">
        <f t="shared" ref="F52:F80" si="8">+IFERROR((H52/E52)-1,"-")</f>
        <v>-1</v>
      </c>
      <c r="G52" s="28">
        <f t="shared" si="3"/>
        <v>1327564</v>
      </c>
      <c r="H52" s="29"/>
      <c r="I52" s="45" t="str">
        <f t="shared" ref="I52:I80" si="9">IF(H52&lt;G52,"OFERTA CON PRECIO ARTIFICIALMENTE BAJO","VALOR MÍNIMO ACEPTABLE")</f>
        <v>OFERTA CON PRECIO ARTIFICIALMENTE BAJO</v>
      </c>
      <c r="J52" s="30"/>
      <c r="K52" s="17">
        <f t="shared" ref="K52:K80" si="10">+ROUND(H52*J52,0)</f>
        <v>0</v>
      </c>
      <c r="L52" s="30"/>
      <c r="M52" s="17">
        <f t="shared" ref="M52:M80" si="11">+ROUND(H52*L52,0)</f>
        <v>0</v>
      </c>
      <c r="N52" s="30"/>
      <c r="O52" s="17">
        <f t="shared" ref="O52:O80" si="12">+ROUND(H52*N52,0)</f>
        <v>0</v>
      </c>
      <c r="P52" s="30"/>
      <c r="Q52" s="17">
        <f t="shared" ref="Q52:Q80" si="13">+ROUND(H52*P52,0)</f>
        <v>0</v>
      </c>
      <c r="R52" s="31">
        <f t="shared" ref="R52:R80" si="14">ROUND(H52-K52-M52-O52-Q52,0)</f>
        <v>0</v>
      </c>
    </row>
    <row r="53" spans="3:18" ht="45" customHeight="1" x14ac:dyDescent="0.25">
      <c r="C53" s="26">
        <v>31</v>
      </c>
      <c r="D53" s="121" t="s">
        <v>112</v>
      </c>
      <c r="E53" s="122">
        <v>614365</v>
      </c>
      <c r="F53" s="27">
        <f t="shared" si="8"/>
        <v>-1</v>
      </c>
      <c r="G53" s="28">
        <f t="shared" si="3"/>
        <v>491492</v>
      </c>
      <c r="H53" s="29"/>
      <c r="I53" s="45" t="str">
        <f t="shared" si="9"/>
        <v>OFERTA CON PRECIO ARTIFICIALMENTE BAJO</v>
      </c>
      <c r="J53" s="30"/>
      <c r="K53" s="17">
        <f t="shared" si="10"/>
        <v>0</v>
      </c>
      <c r="L53" s="30"/>
      <c r="M53" s="17">
        <f t="shared" si="11"/>
        <v>0</v>
      </c>
      <c r="N53" s="30"/>
      <c r="O53" s="17">
        <f t="shared" si="12"/>
        <v>0</v>
      </c>
      <c r="P53" s="30"/>
      <c r="Q53" s="17">
        <f t="shared" si="13"/>
        <v>0</v>
      </c>
      <c r="R53" s="31">
        <f t="shared" si="14"/>
        <v>0</v>
      </c>
    </row>
    <row r="54" spans="3:18" ht="57" customHeight="1" x14ac:dyDescent="0.25">
      <c r="C54" s="26">
        <v>32</v>
      </c>
      <c r="D54" s="121" t="s">
        <v>113</v>
      </c>
      <c r="E54" s="122">
        <v>986502</v>
      </c>
      <c r="F54" s="27">
        <f t="shared" si="8"/>
        <v>-1</v>
      </c>
      <c r="G54" s="28">
        <f t="shared" si="3"/>
        <v>789202</v>
      </c>
      <c r="H54" s="29"/>
      <c r="I54" s="45" t="str">
        <f t="shared" si="9"/>
        <v>OFERTA CON PRECIO ARTIFICIALMENTE BAJO</v>
      </c>
      <c r="J54" s="30"/>
      <c r="K54" s="17">
        <f t="shared" si="10"/>
        <v>0</v>
      </c>
      <c r="L54" s="30"/>
      <c r="M54" s="17">
        <f t="shared" si="11"/>
        <v>0</v>
      </c>
      <c r="N54" s="30"/>
      <c r="O54" s="17">
        <f t="shared" si="12"/>
        <v>0</v>
      </c>
      <c r="P54" s="30"/>
      <c r="Q54" s="17">
        <f t="shared" si="13"/>
        <v>0</v>
      </c>
      <c r="R54" s="31">
        <f t="shared" si="14"/>
        <v>0</v>
      </c>
    </row>
    <row r="55" spans="3:18" ht="51.75" customHeight="1" x14ac:dyDescent="0.25">
      <c r="C55" s="26">
        <v>33</v>
      </c>
      <c r="D55" s="121" t="s">
        <v>114</v>
      </c>
      <c r="E55" s="122">
        <v>750088</v>
      </c>
      <c r="F55" s="27">
        <f t="shared" si="8"/>
        <v>-1</v>
      </c>
      <c r="G55" s="28">
        <f t="shared" si="3"/>
        <v>600070</v>
      </c>
      <c r="H55" s="29"/>
      <c r="I55" s="45" t="str">
        <f t="shared" si="9"/>
        <v>OFERTA CON PRECIO ARTIFICIALMENTE BAJO</v>
      </c>
      <c r="J55" s="30"/>
      <c r="K55" s="17">
        <f t="shared" si="10"/>
        <v>0</v>
      </c>
      <c r="L55" s="30"/>
      <c r="M55" s="17">
        <f t="shared" si="11"/>
        <v>0</v>
      </c>
      <c r="N55" s="30"/>
      <c r="O55" s="17">
        <f t="shared" si="12"/>
        <v>0</v>
      </c>
      <c r="P55" s="30"/>
      <c r="Q55" s="17">
        <f t="shared" si="13"/>
        <v>0</v>
      </c>
      <c r="R55" s="31">
        <f t="shared" si="14"/>
        <v>0</v>
      </c>
    </row>
    <row r="56" spans="3:18" ht="54.75" customHeight="1" x14ac:dyDescent="0.25">
      <c r="C56" s="26">
        <v>34</v>
      </c>
      <c r="D56" s="121" t="s">
        <v>115</v>
      </c>
      <c r="E56" s="122">
        <v>1449756</v>
      </c>
      <c r="F56" s="27">
        <f t="shared" si="8"/>
        <v>-1</v>
      </c>
      <c r="G56" s="28">
        <f t="shared" si="3"/>
        <v>1159805</v>
      </c>
      <c r="H56" s="29"/>
      <c r="I56" s="45" t="str">
        <f t="shared" si="9"/>
        <v>OFERTA CON PRECIO ARTIFICIALMENTE BAJO</v>
      </c>
      <c r="J56" s="30"/>
      <c r="K56" s="17">
        <f t="shared" si="10"/>
        <v>0</v>
      </c>
      <c r="L56" s="30"/>
      <c r="M56" s="17">
        <f t="shared" si="11"/>
        <v>0</v>
      </c>
      <c r="N56" s="30"/>
      <c r="O56" s="17">
        <f t="shared" si="12"/>
        <v>0</v>
      </c>
      <c r="P56" s="30"/>
      <c r="Q56" s="17">
        <f t="shared" si="13"/>
        <v>0</v>
      </c>
      <c r="R56" s="31">
        <f t="shared" si="14"/>
        <v>0</v>
      </c>
    </row>
    <row r="57" spans="3:18" ht="55.5" customHeight="1" x14ac:dyDescent="0.25">
      <c r="C57" s="26">
        <v>35</v>
      </c>
      <c r="D57" s="121" t="s">
        <v>116</v>
      </c>
      <c r="E57" s="122">
        <v>1050587</v>
      </c>
      <c r="F57" s="27">
        <f t="shared" si="8"/>
        <v>-1</v>
      </c>
      <c r="G57" s="28">
        <f t="shared" si="3"/>
        <v>840470</v>
      </c>
      <c r="H57" s="29"/>
      <c r="I57" s="45" t="str">
        <f t="shared" si="9"/>
        <v>OFERTA CON PRECIO ARTIFICIALMENTE BAJO</v>
      </c>
      <c r="J57" s="30"/>
      <c r="K57" s="17">
        <f t="shared" si="10"/>
        <v>0</v>
      </c>
      <c r="L57" s="30"/>
      <c r="M57" s="17">
        <f t="shared" si="11"/>
        <v>0</v>
      </c>
      <c r="N57" s="30"/>
      <c r="O57" s="17">
        <f t="shared" si="12"/>
        <v>0</v>
      </c>
      <c r="P57" s="30"/>
      <c r="Q57" s="17">
        <f t="shared" si="13"/>
        <v>0</v>
      </c>
      <c r="R57" s="31">
        <f t="shared" si="14"/>
        <v>0</v>
      </c>
    </row>
    <row r="58" spans="3:18" ht="49.5" customHeight="1" x14ac:dyDescent="0.25">
      <c r="C58" s="26">
        <v>36</v>
      </c>
      <c r="D58" s="121" t="s">
        <v>117</v>
      </c>
      <c r="E58" s="122">
        <v>998318</v>
      </c>
      <c r="F58" s="27">
        <f t="shared" si="8"/>
        <v>-1</v>
      </c>
      <c r="G58" s="28">
        <f t="shared" si="3"/>
        <v>798654</v>
      </c>
      <c r="H58" s="29"/>
      <c r="I58" s="45" t="str">
        <f t="shared" si="9"/>
        <v>OFERTA CON PRECIO ARTIFICIALMENTE BAJO</v>
      </c>
      <c r="J58" s="30"/>
      <c r="K58" s="17">
        <f t="shared" si="10"/>
        <v>0</v>
      </c>
      <c r="L58" s="30"/>
      <c r="M58" s="17">
        <f t="shared" si="11"/>
        <v>0</v>
      </c>
      <c r="N58" s="30"/>
      <c r="O58" s="17">
        <f t="shared" si="12"/>
        <v>0</v>
      </c>
      <c r="P58" s="30"/>
      <c r="Q58" s="17">
        <f t="shared" si="13"/>
        <v>0</v>
      </c>
      <c r="R58" s="31">
        <f t="shared" si="14"/>
        <v>0</v>
      </c>
    </row>
    <row r="59" spans="3:18" ht="54.75" customHeight="1" x14ac:dyDescent="0.25">
      <c r="C59" s="26">
        <v>37</v>
      </c>
      <c r="D59" s="121" t="s">
        <v>118</v>
      </c>
      <c r="E59" s="122">
        <v>998318</v>
      </c>
      <c r="F59" s="27">
        <f t="shared" si="8"/>
        <v>-1</v>
      </c>
      <c r="G59" s="28">
        <f t="shared" si="3"/>
        <v>798654</v>
      </c>
      <c r="H59" s="29"/>
      <c r="I59" s="45" t="str">
        <f t="shared" si="9"/>
        <v>OFERTA CON PRECIO ARTIFICIALMENTE BAJO</v>
      </c>
      <c r="J59" s="30"/>
      <c r="K59" s="17">
        <f t="shared" si="10"/>
        <v>0</v>
      </c>
      <c r="L59" s="30"/>
      <c r="M59" s="17">
        <f t="shared" si="11"/>
        <v>0</v>
      </c>
      <c r="N59" s="30"/>
      <c r="O59" s="17">
        <f t="shared" si="12"/>
        <v>0</v>
      </c>
      <c r="P59" s="30"/>
      <c r="Q59" s="17">
        <f t="shared" si="13"/>
        <v>0</v>
      </c>
      <c r="R59" s="31">
        <f t="shared" si="14"/>
        <v>0</v>
      </c>
    </row>
    <row r="60" spans="3:18" ht="59.25" customHeight="1" x14ac:dyDescent="0.25">
      <c r="C60" s="26">
        <v>38</v>
      </c>
      <c r="D60" s="121" t="s">
        <v>119</v>
      </c>
      <c r="E60" s="122">
        <v>998318</v>
      </c>
      <c r="F60" s="27">
        <f t="shared" si="8"/>
        <v>-1</v>
      </c>
      <c r="G60" s="28">
        <f t="shared" si="3"/>
        <v>798654</v>
      </c>
      <c r="H60" s="29"/>
      <c r="I60" s="45" t="str">
        <f t="shared" si="9"/>
        <v>OFERTA CON PRECIO ARTIFICIALMENTE BAJO</v>
      </c>
      <c r="J60" s="30"/>
      <c r="K60" s="17">
        <f t="shared" si="10"/>
        <v>0</v>
      </c>
      <c r="L60" s="30"/>
      <c r="M60" s="17">
        <f t="shared" si="11"/>
        <v>0</v>
      </c>
      <c r="N60" s="30"/>
      <c r="O60" s="17">
        <f t="shared" si="12"/>
        <v>0</v>
      </c>
      <c r="P60" s="30"/>
      <c r="Q60" s="17">
        <f t="shared" si="13"/>
        <v>0</v>
      </c>
      <c r="R60" s="31">
        <f t="shared" si="14"/>
        <v>0</v>
      </c>
    </row>
    <row r="61" spans="3:18" ht="48" customHeight="1" x14ac:dyDescent="0.25">
      <c r="C61" s="26">
        <v>39</v>
      </c>
      <c r="D61" s="121" t="s">
        <v>120</v>
      </c>
      <c r="E61" s="122">
        <v>545651</v>
      </c>
      <c r="F61" s="27">
        <f t="shared" si="8"/>
        <v>-1</v>
      </c>
      <c r="G61" s="28">
        <f t="shared" si="3"/>
        <v>436521</v>
      </c>
      <c r="H61" s="29"/>
      <c r="I61" s="45" t="str">
        <f t="shared" si="9"/>
        <v>OFERTA CON PRECIO ARTIFICIALMENTE BAJO</v>
      </c>
      <c r="J61" s="30"/>
      <c r="K61" s="17">
        <f t="shared" si="10"/>
        <v>0</v>
      </c>
      <c r="L61" s="30"/>
      <c r="M61" s="17">
        <f t="shared" si="11"/>
        <v>0</v>
      </c>
      <c r="N61" s="30"/>
      <c r="O61" s="17">
        <f t="shared" si="12"/>
        <v>0</v>
      </c>
      <c r="P61" s="30"/>
      <c r="Q61" s="17">
        <f t="shared" si="13"/>
        <v>0</v>
      </c>
      <c r="R61" s="31">
        <f t="shared" si="14"/>
        <v>0</v>
      </c>
    </row>
    <row r="62" spans="3:18" ht="54" customHeight="1" x14ac:dyDescent="0.25">
      <c r="C62" s="26">
        <v>40</v>
      </c>
      <c r="D62" s="121" t="s">
        <v>121</v>
      </c>
      <c r="E62" s="122">
        <v>627115</v>
      </c>
      <c r="F62" s="27">
        <f t="shared" si="8"/>
        <v>-1</v>
      </c>
      <c r="G62" s="28">
        <f t="shared" si="3"/>
        <v>501692</v>
      </c>
      <c r="H62" s="29"/>
      <c r="I62" s="45" t="str">
        <f t="shared" si="9"/>
        <v>OFERTA CON PRECIO ARTIFICIALMENTE BAJO</v>
      </c>
      <c r="J62" s="30"/>
      <c r="K62" s="17">
        <f t="shared" si="10"/>
        <v>0</v>
      </c>
      <c r="L62" s="30"/>
      <c r="M62" s="17">
        <f t="shared" si="11"/>
        <v>0</v>
      </c>
      <c r="N62" s="30"/>
      <c r="O62" s="17">
        <f t="shared" si="12"/>
        <v>0</v>
      </c>
      <c r="P62" s="30"/>
      <c r="Q62" s="17">
        <f t="shared" si="13"/>
        <v>0</v>
      </c>
      <c r="R62" s="31">
        <f t="shared" si="14"/>
        <v>0</v>
      </c>
    </row>
    <row r="63" spans="3:18" ht="57.75" customHeight="1" x14ac:dyDescent="0.25">
      <c r="C63" s="26">
        <v>41</v>
      </c>
      <c r="D63" s="121" t="s">
        <v>122</v>
      </c>
      <c r="E63" s="122">
        <v>1142866</v>
      </c>
      <c r="F63" s="27">
        <f t="shared" si="8"/>
        <v>-1</v>
      </c>
      <c r="G63" s="28">
        <f t="shared" si="3"/>
        <v>914293</v>
      </c>
      <c r="H63" s="29"/>
      <c r="I63" s="45" t="str">
        <f t="shared" si="9"/>
        <v>OFERTA CON PRECIO ARTIFICIALMENTE BAJO</v>
      </c>
      <c r="J63" s="30"/>
      <c r="K63" s="17">
        <f t="shared" si="10"/>
        <v>0</v>
      </c>
      <c r="L63" s="30"/>
      <c r="M63" s="17">
        <f t="shared" si="11"/>
        <v>0</v>
      </c>
      <c r="N63" s="30"/>
      <c r="O63" s="17">
        <f t="shared" si="12"/>
        <v>0</v>
      </c>
      <c r="P63" s="30"/>
      <c r="Q63" s="17">
        <f t="shared" si="13"/>
        <v>0</v>
      </c>
      <c r="R63" s="31">
        <f t="shared" si="14"/>
        <v>0</v>
      </c>
    </row>
    <row r="64" spans="3:18" ht="60" customHeight="1" x14ac:dyDescent="0.25">
      <c r="C64" s="26">
        <v>42</v>
      </c>
      <c r="D64" s="121" t="s">
        <v>123</v>
      </c>
      <c r="E64" s="122">
        <v>1065331</v>
      </c>
      <c r="F64" s="27">
        <f t="shared" si="8"/>
        <v>-1</v>
      </c>
      <c r="G64" s="28">
        <f t="shared" si="3"/>
        <v>852265</v>
      </c>
      <c r="H64" s="29"/>
      <c r="I64" s="45" t="str">
        <f t="shared" si="9"/>
        <v>OFERTA CON PRECIO ARTIFICIALMENTE BAJO</v>
      </c>
      <c r="J64" s="30"/>
      <c r="K64" s="17">
        <f t="shared" si="10"/>
        <v>0</v>
      </c>
      <c r="L64" s="30"/>
      <c r="M64" s="17">
        <f t="shared" si="11"/>
        <v>0</v>
      </c>
      <c r="N64" s="30"/>
      <c r="O64" s="17">
        <f t="shared" si="12"/>
        <v>0</v>
      </c>
      <c r="P64" s="30"/>
      <c r="Q64" s="17">
        <f t="shared" si="13"/>
        <v>0</v>
      </c>
      <c r="R64" s="31">
        <f t="shared" si="14"/>
        <v>0</v>
      </c>
    </row>
    <row r="65" spans="3:18" ht="51" customHeight="1" x14ac:dyDescent="0.25">
      <c r="C65" s="26">
        <v>43</v>
      </c>
      <c r="D65" s="121" t="s">
        <v>124</v>
      </c>
      <c r="E65" s="122">
        <v>646381</v>
      </c>
      <c r="F65" s="27">
        <f t="shared" si="8"/>
        <v>-1</v>
      </c>
      <c r="G65" s="28">
        <f t="shared" si="3"/>
        <v>517105</v>
      </c>
      <c r="H65" s="29"/>
      <c r="I65" s="45" t="str">
        <f t="shared" si="9"/>
        <v>OFERTA CON PRECIO ARTIFICIALMENTE BAJO</v>
      </c>
      <c r="J65" s="30"/>
      <c r="K65" s="17">
        <f t="shared" si="10"/>
        <v>0</v>
      </c>
      <c r="L65" s="30"/>
      <c r="M65" s="17">
        <f t="shared" si="11"/>
        <v>0</v>
      </c>
      <c r="N65" s="30"/>
      <c r="O65" s="17">
        <f t="shared" si="12"/>
        <v>0</v>
      </c>
      <c r="P65" s="30"/>
      <c r="Q65" s="17">
        <f t="shared" si="13"/>
        <v>0</v>
      </c>
      <c r="R65" s="31">
        <f t="shared" si="14"/>
        <v>0</v>
      </c>
    </row>
    <row r="66" spans="3:18" ht="50.25" customHeight="1" x14ac:dyDescent="0.25">
      <c r="C66" s="26">
        <v>44</v>
      </c>
      <c r="D66" s="121" t="s">
        <v>125</v>
      </c>
      <c r="E66" s="122">
        <v>365918</v>
      </c>
      <c r="F66" s="27">
        <f t="shared" si="8"/>
        <v>-1</v>
      </c>
      <c r="G66" s="28">
        <f t="shared" si="3"/>
        <v>292734</v>
      </c>
      <c r="H66" s="29"/>
      <c r="I66" s="45" t="str">
        <f t="shared" si="9"/>
        <v>OFERTA CON PRECIO ARTIFICIALMENTE BAJO</v>
      </c>
      <c r="J66" s="30"/>
      <c r="K66" s="17">
        <f t="shared" si="10"/>
        <v>0</v>
      </c>
      <c r="L66" s="30"/>
      <c r="M66" s="17">
        <f t="shared" si="11"/>
        <v>0</v>
      </c>
      <c r="N66" s="30"/>
      <c r="O66" s="17">
        <f t="shared" si="12"/>
        <v>0</v>
      </c>
      <c r="P66" s="30"/>
      <c r="Q66" s="17">
        <f t="shared" si="13"/>
        <v>0</v>
      </c>
      <c r="R66" s="31">
        <f t="shared" si="14"/>
        <v>0</v>
      </c>
    </row>
    <row r="67" spans="3:18" ht="48" customHeight="1" x14ac:dyDescent="0.25">
      <c r="C67" s="26">
        <v>45</v>
      </c>
      <c r="D67" s="121" t="s">
        <v>126</v>
      </c>
      <c r="E67" s="122">
        <v>365918</v>
      </c>
      <c r="F67" s="27">
        <f t="shared" si="8"/>
        <v>-1</v>
      </c>
      <c r="G67" s="28">
        <f t="shared" si="3"/>
        <v>292734</v>
      </c>
      <c r="H67" s="29"/>
      <c r="I67" s="45" t="str">
        <f t="shared" si="9"/>
        <v>OFERTA CON PRECIO ARTIFICIALMENTE BAJO</v>
      </c>
      <c r="J67" s="30"/>
      <c r="K67" s="17">
        <f t="shared" si="10"/>
        <v>0</v>
      </c>
      <c r="L67" s="30"/>
      <c r="M67" s="17">
        <f t="shared" si="11"/>
        <v>0</v>
      </c>
      <c r="N67" s="30"/>
      <c r="O67" s="17">
        <f t="shared" si="12"/>
        <v>0</v>
      </c>
      <c r="P67" s="30"/>
      <c r="Q67" s="17">
        <f t="shared" si="13"/>
        <v>0</v>
      </c>
      <c r="R67" s="31">
        <f t="shared" si="14"/>
        <v>0</v>
      </c>
    </row>
    <row r="68" spans="3:18" ht="54" customHeight="1" x14ac:dyDescent="0.25">
      <c r="C68" s="26">
        <v>46</v>
      </c>
      <c r="D68" s="121" t="s">
        <v>127</v>
      </c>
      <c r="E68" s="122">
        <v>365918</v>
      </c>
      <c r="F68" s="27">
        <f t="shared" si="8"/>
        <v>-1</v>
      </c>
      <c r="G68" s="28">
        <f t="shared" si="3"/>
        <v>292734</v>
      </c>
      <c r="H68" s="29"/>
      <c r="I68" s="45" t="str">
        <f t="shared" si="9"/>
        <v>OFERTA CON PRECIO ARTIFICIALMENTE BAJO</v>
      </c>
      <c r="J68" s="30"/>
      <c r="K68" s="17">
        <f t="shared" si="10"/>
        <v>0</v>
      </c>
      <c r="L68" s="30"/>
      <c r="M68" s="17">
        <f t="shared" si="11"/>
        <v>0</v>
      </c>
      <c r="N68" s="30"/>
      <c r="O68" s="17">
        <f t="shared" si="12"/>
        <v>0</v>
      </c>
      <c r="P68" s="30"/>
      <c r="Q68" s="17">
        <f t="shared" si="13"/>
        <v>0</v>
      </c>
      <c r="R68" s="31">
        <f t="shared" si="14"/>
        <v>0</v>
      </c>
    </row>
    <row r="69" spans="3:18" ht="57" customHeight="1" x14ac:dyDescent="0.25">
      <c r="C69" s="26">
        <v>47</v>
      </c>
      <c r="D69" s="121" t="s">
        <v>128</v>
      </c>
      <c r="E69" s="122">
        <v>365918</v>
      </c>
      <c r="F69" s="27">
        <f t="shared" si="8"/>
        <v>-1</v>
      </c>
      <c r="G69" s="28">
        <f t="shared" si="3"/>
        <v>292734</v>
      </c>
      <c r="H69" s="29"/>
      <c r="I69" s="45" t="str">
        <f t="shared" si="9"/>
        <v>OFERTA CON PRECIO ARTIFICIALMENTE BAJO</v>
      </c>
      <c r="J69" s="30"/>
      <c r="K69" s="17">
        <f t="shared" si="10"/>
        <v>0</v>
      </c>
      <c r="L69" s="30"/>
      <c r="M69" s="17">
        <f t="shared" si="11"/>
        <v>0</v>
      </c>
      <c r="N69" s="30"/>
      <c r="O69" s="17">
        <f t="shared" si="12"/>
        <v>0</v>
      </c>
      <c r="P69" s="30"/>
      <c r="Q69" s="17">
        <f t="shared" si="13"/>
        <v>0</v>
      </c>
      <c r="R69" s="31">
        <f t="shared" si="14"/>
        <v>0</v>
      </c>
    </row>
    <row r="70" spans="3:18" ht="62.25" customHeight="1" x14ac:dyDescent="0.25">
      <c r="C70" s="26">
        <v>48</v>
      </c>
      <c r="D70" s="121" t="s">
        <v>129</v>
      </c>
      <c r="E70" s="122">
        <v>1793180</v>
      </c>
      <c r="F70" s="27">
        <f t="shared" si="8"/>
        <v>-1</v>
      </c>
      <c r="G70" s="28">
        <f t="shared" si="3"/>
        <v>1434544</v>
      </c>
      <c r="H70" s="29"/>
      <c r="I70" s="45" t="str">
        <f t="shared" si="9"/>
        <v>OFERTA CON PRECIO ARTIFICIALMENTE BAJO</v>
      </c>
      <c r="J70" s="30"/>
      <c r="K70" s="17">
        <f t="shared" si="10"/>
        <v>0</v>
      </c>
      <c r="L70" s="30"/>
      <c r="M70" s="17">
        <f t="shared" si="11"/>
        <v>0</v>
      </c>
      <c r="N70" s="30"/>
      <c r="O70" s="17">
        <f t="shared" si="12"/>
        <v>0</v>
      </c>
      <c r="P70" s="30"/>
      <c r="Q70" s="17">
        <f t="shared" si="13"/>
        <v>0</v>
      </c>
      <c r="R70" s="31">
        <f t="shared" si="14"/>
        <v>0</v>
      </c>
    </row>
    <row r="71" spans="3:18" ht="57" customHeight="1" x14ac:dyDescent="0.25">
      <c r="C71" s="26">
        <v>49</v>
      </c>
      <c r="D71" s="121" t="s">
        <v>130</v>
      </c>
      <c r="E71" s="122">
        <v>1793180</v>
      </c>
      <c r="F71" s="27">
        <f t="shared" si="8"/>
        <v>-1</v>
      </c>
      <c r="G71" s="28">
        <f t="shared" si="3"/>
        <v>1434544</v>
      </c>
      <c r="H71" s="29"/>
      <c r="I71" s="45" t="str">
        <f t="shared" si="9"/>
        <v>OFERTA CON PRECIO ARTIFICIALMENTE BAJO</v>
      </c>
      <c r="J71" s="30"/>
      <c r="K71" s="17">
        <f t="shared" si="10"/>
        <v>0</v>
      </c>
      <c r="L71" s="30"/>
      <c r="M71" s="17">
        <f t="shared" si="11"/>
        <v>0</v>
      </c>
      <c r="N71" s="30"/>
      <c r="O71" s="17">
        <f t="shared" si="12"/>
        <v>0</v>
      </c>
      <c r="P71" s="30"/>
      <c r="Q71" s="17">
        <f t="shared" si="13"/>
        <v>0</v>
      </c>
      <c r="R71" s="31">
        <f t="shared" si="14"/>
        <v>0</v>
      </c>
    </row>
    <row r="72" spans="3:18" ht="55.5" customHeight="1" x14ac:dyDescent="0.25">
      <c r="C72" s="26">
        <v>50</v>
      </c>
      <c r="D72" s="121" t="s">
        <v>131</v>
      </c>
      <c r="E72" s="122">
        <v>1793180</v>
      </c>
      <c r="F72" s="27">
        <f t="shared" si="8"/>
        <v>-1</v>
      </c>
      <c r="G72" s="28">
        <f t="shared" si="3"/>
        <v>1434544</v>
      </c>
      <c r="H72" s="29"/>
      <c r="I72" s="45" t="str">
        <f t="shared" si="9"/>
        <v>OFERTA CON PRECIO ARTIFICIALMENTE BAJO</v>
      </c>
      <c r="J72" s="30"/>
      <c r="K72" s="17">
        <f t="shared" si="10"/>
        <v>0</v>
      </c>
      <c r="L72" s="30"/>
      <c r="M72" s="17">
        <f t="shared" si="11"/>
        <v>0</v>
      </c>
      <c r="N72" s="30"/>
      <c r="O72" s="17">
        <f t="shared" si="12"/>
        <v>0</v>
      </c>
      <c r="P72" s="30"/>
      <c r="Q72" s="17">
        <f t="shared" si="13"/>
        <v>0</v>
      </c>
      <c r="R72" s="31">
        <f t="shared" si="14"/>
        <v>0</v>
      </c>
    </row>
    <row r="73" spans="3:18" ht="52.5" customHeight="1" x14ac:dyDescent="0.25">
      <c r="C73" s="26">
        <v>51</v>
      </c>
      <c r="D73" s="121" t="s">
        <v>132</v>
      </c>
      <c r="E73" s="122">
        <v>1793180</v>
      </c>
      <c r="F73" s="27">
        <f t="shared" si="8"/>
        <v>-1</v>
      </c>
      <c r="G73" s="28">
        <f t="shared" si="3"/>
        <v>1434544</v>
      </c>
      <c r="H73" s="29"/>
      <c r="I73" s="45" t="str">
        <f t="shared" si="9"/>
        <v>OFERTA CON PRECIO ARTIFICIALMENTE BAJO</v>
      </c>
      <c r="J73" s="30"/>
      <c r="K73" s="17">
        <f t="shared" si="10"/>
        <v>0</v>
      </c>
      <c r="L73" s="30"/>
      <c r="M73" s="17">
        <f t="shared" si="11"/>
        <v>0</v>
      </c>
      <c r="N73" s="30"/>
      <c r="O73" s="17">
        <f t="shared" si="12"/>
        <v>0</v>
      </c>
      <c r="P73" s="30"/>
      <c r="Q73" s="17">
        <f t="shared" si="13"/>
        <v>0</v>
      </c>
      <c r="R73" s="31">
        <f t="shared" si="14"/>
        <v>0</v>
      </c>
    </row>
    <row r="74" spans="3:18" ht="47.25" customHeight="1" x14ac:dyDescent="0.25">
      <c r="C74" s="26">
        <v>52</v>
      </c>
      <c r="D74" s="121" t="s">
        <v>133</v>
      </c>
      <c r="E74" s="122">
        <v>640985</v>
      </c>
      <c r="F74" s="27">
        <f t="shared" si="8"/>
        <v>-1</v>
      </c>
      <c r="G74" s="28">
        <f t="shared" si="3"/>
        <v>512788</v>
      </c>
      <c r="H74" s="29"/>
      <c r="I74" s="45" t="str">
        <f t="shared" si="9"/>
        <v>OFERTA CON PRECIO ARTIFICIALMENTE BAJO</v>
      </c>
      <c r="J74" s="30"/>
      <c r="K74" s="17">
        <f t="shared" si="10"/>
        <v>0</v>
      </c>
      <c r="L74" s="30"/>
      <c r="M74" s="17">
        <f t="shared" si="11"/>
        <v>0</v>
      </c>
      <c r="N74" s="30"/>
      <c r="O74" s="17">
        <f t="shared" si="12"/>
        <v>0</v>
      </c>
      <c r="P74" s="30"/>
      <c r="Q74" s="17">
        <f t="shared" si="13"/>
        <v>0</v>
      </c>
      <c r="R74" s="31">
        <f t="shared" si="14"/>
        <v>0</v>
      </c>
    </row>
    <row r="75" spans="3:18" ht="63" customHeight="1" x14ac:dyDescent="0.25">
      <c r="C75" s="26">
        <v>53</v>
      </c>
      <c r="D75" s="121" t="s">
        <v>134</v>
      </c>
      <c r="E75" s="122">
        <v>606107</v>
      </c>
      <c r="F75" s="27">
        <f t="shared" si="8"/>
        <v>-1</v>
      </c>
      <c r="G75" s="28">
        <f t="shared" si="3"/>
        <v>484886</v>
      </c>
      <c r="H75" s="29"/>
      <c r="I75" s="45" t="str">
        <f t="shared" si="9"/>
        <v>OFERTA CON PRECIO ARTIFICIALMENTE BAJO</v>
      </c>
      <c r="J75" s="30"/>
      <c r="K75" s="17">
        <f t="shared" si="10"/>
        <v>0</v>
      </c>
      <c r="L75" s="30"/>
      <c r="M75" s="17">
        <f t="shared" si="11"/>
        <v>0</v>
      </c>
      <c r="N75" s="30"/>
      <c r="O75" s="17">
        <f t="shared" si="12"/>
        <v>0</v>
      </c>
      <c r="P75" s="30"/>
      <c r="Q75" s="17">
        <f t="shared" si="13"/>
        <v>0</v>
      </c>
      <c r="R75" s="31">
        <f t="shared" si="14"/>
        <v>0</v>
      </c>
    </row>
    <row r="76" spans="3:18" ht="61.5" customHeight="1" x14ac:dyDescent="0.25">
      <c r="C76" s="26">
        <v>54</v>
      </c>
      <c r="D76" s="121" t="s">
        <v>135</v>
      </c>
      <c r="E76" s="122">
        <v>713482</v>
      </c>
      <c r="F76" s="27">
        <f t="shared" si="8"/>
        <v>-1</v>
      </c>
      <c r="G76" s="28">
        <f t="shared" si="3"/>
        <v>570786</v>
      </c>
      <c r="H76" s="29"/>
      <c r="I76" s="45" t="str">
        <f t="shared" si="9"/>
        <v>OFERTA CON PRECIO ARTIFICIALMENTE BAJO</v>
      </c>
      <c r="J76" s="30"/>
      <c r="K76" s="17">
        <f t="shared" si="10"/>
        <v>0</v>
      </c>
      <c r="L76" s="30"/>
      <c r="M76" s="17">
        <f t="shared" si="11"/>
        <v>0</v>
      </c>
      <c r="N76" s="30"/>
      <c r="O76" s="17">
        <f t="shared" si="12"/>
        <v>0</v>
      </c>
      <c r="P76" s="30"/>
      <c r="Q76" s="17">
        <f t="shared" si="13"/>
        <v>0</v>
      </c>
      <c r="R76" s="31">
        <f t="shared" si="14"/>
        <v>0</v>
      </c>
    </row>
    <row r="77" spans="3:18" ht="42.75" customHeight="1" x14ac:dyDescent="0.25">
      <c r="C77" s="26">
        <v>55</v>
      </c>
      <c r="D77" s="121" t="s">
        <v>136</v>
      </c>
      <c r="E77" s="122">
        <v>712335</v>
      </c>
      <c r="F77" s="27">
        <f t="shared" si="8"/>
        <v>-1</v>
      </c>
      <c r="G77" s="28">
        <f t="shared" si="3"/>
        <v>569868</v>
      </c>
      <c r="H77" s="29"/>
      <c r="I77" s="45" t="str">
        <f t="shared" si="9"/>
        <v>OFERTA CON PRECIO ARTIFICIALMENTE BAJO</v>
      </c>
      <c r="J77" s="30"/>
      <c r="K77" s="17">
        <f t="shared" si="10"/>
        <v>0</v>
      </c>
      <c r="L77" s="30"/>
      <c r="M77" s="17">
        <f t="shared" si="11"/>
        <v>0</v>
      </c>
      <c r="N77" s="30"/>
      <c r="O77" s="17">
        <f t="shared" si="12"/>
        <v>0</v>
      </c>
      <c r="P77" s="30"/>
      <c r="Q77" s="17">
        <f t="shared" si="13"/>
        <v>0</v>
      </c>
      <c r="R77" s="31">
        <f t="shared" si="14"/>
        <v>0</v>
      </c>
    </row>
    <row r="78" spans="3:18" ht="57.75" customHeight="1" x14ac:dyDescent="0.25">
      <c r="C78" s="26">
        <v>56</v>
      </c>
      <c r="D78" s="121" t="s">
        <v>137</v>
      </c>
      <c r="E78" s="122">
        <v>438108</v>
      </c>
      <c r="F78" s="27">
        <f t="shared" si="8"/>
        <v>-1</v>
      </c>
      <c r="G78" s="28">
        <f t="shared" si="3"/>
        <v>350486</v>
      </c>
      <c r="H78" s="29"/>
      <c r="I78" s="45" t="str">
        <f t="shared" si="9"/>
        <v>OFERTA CON PRECIO ARTIFICIALMENTE BAJO</v>
      </c>
      <c r="J78" s="30"/>
      <c r="K78" s="17">
        <f t="shared" si="10"/>
        <v>0</v>
      </c>
      <c r="L78" s="30"/>
      <c r="M78" s="17">
        <f t="shared" si="11"/>
        <v>0</v>
      </c>
      <c r="N78" s="30"/>
      <c r="O78" s="17">
        <f t="shared" si="12"/>
        <v>0</v>
      </c>
      <c r="P78" s="30"/>
      <c r="Q78" s="17">
        <f t="shared" si="13"/>
        <v>0</v>
      </c>
      <c r="R78" s="31">
        <f t="shared" si="14"/>
        <v>0</v>
      </c>
    </row>
    <row r="79" spans="3:18" ht="77.25" customHeight="1" x14ac:dyDescent="0.25">
      <c r="C79" s="26">
        <v>57</v>
      </c>
      <c r="D79" s="121" t="s">
        <v>138</v>
      </c>
      <c r="E79" s="122">
        <v>423847</v>
      </c>
      <c r="F79" s="27">
        <f t="shared" si="8"/>
        <v>-1</v>
      </c>
      <c r="G79" s="28">
        <f t="shared" si="3"/>
        <v>339078</v>
      </c>
      <c r="H79" s="29"/>
      <c r="I79" s="45" t="str">
        <f t="shared" si="9"/>
        <v>OFERTA CON PRECIO ARTIFICIALMENTE BAJO</v>
      </c>
      <c r="J79" s="30"/>
      <c r="K79" s="17">
        <f t="shared" si="10"/>
        <v>0</v>
      </c>
      <c r="L79" s="30"/>
      <c r="M79" s="17">
        <f t="shared" si="11"/>
        <v>0</v>
      </c>
      <c r="N79" s="30"/>
      <c r="O79" s="17">
        <f t="shared" si="12"/>
        <v>0</v>
      </c>
      <c r="P79" s="30"/>
      <c r="Q79" s="17">
        <f t="shared" si="13"/>
        <v>0</v>
      </c>
      <c r="R79" s="31">
        <f t="shared" si="14"/>
        <v>0</v>
      </c>
    </row>
    <row r="80" spans="3:18" ht="60" customHeight="1" x14ac:dyDescent="0.25">
      <c r="C80" s="26">
        <v>58</v>
      </c>
      <c r="D80" s="121" t="s">
        <v>139</v>
      </c>
      <c r="E80" s="122">
        <v>422882</v>
      </c>
      <c r="F80" s="27">
        <f t="shared" si="8"/>
        <v>-1</v>
      </c>
      <c r="G80" s="28">
        <f t="shared" si="3"/>
        <v>338306</v>
      </c>
      <c r="H80" s="29"/>
      <c r="I80" s="45" t="str">
        <f t="shared" si="9"/>
        <v>OFERTA CON PRECIO ARTIFICIALMENTE BAJO</v>
      </c>
      <c r="J80" s="30"/>
      <c r="K80" s="17">
        <f t="shared" si="10"/>
        <v>0</v>
      </c>
      <c r="L80" s="30"/>
      <c r="M80" s="17">
        <f t="shared" si="11"/>
        <v>0</v>
      </c>
      <c r="N80" s="30"/>
      <c r="O80" s="17">
        <f t="shared" si="12"/>
        <v>0</v>
      </c>
      <c r="P80" s="30"/>
      <c r="Q80" s="17">
        <f t="shared" si="13"/>
        <v>0</v>
      </c>
      <c r="R80" s="31">
        <f t="shared" si="14"/>
        <v>0</v>
      </c>
    </row>
    <row r="81" spans="1:18" ht="15" x14ac:dyDescent="0.25"/>
    <row r="82" spans="1:18" ht="24" customHeight="1" x14ac:dyDescent="0.25">
      <c r="C82" s="48" t="s">
        <v>59</v>
      </c>
      <c r="D82" s="91"/>
      <c r="E82" s="91"/>
      <c r="F82" s="91"/>
      <c r="G82" s="91"/>
      <c r="H82" s="91"/>
      <c r="I82" s="91"/>
      <c r="J82" s="91"/>
      <c r="K82" s="91"/>
      <c r="L82" s="91"/>
      <c r="M82" s="91"/>
      <c r="N82" s="91"/>
      <c r="O82" s="91"/>
      <c r="P82" s="91"/>
      <c r="Q82" s="91"/>
      <c r="R82" s="91"/>
    </row>
    <row r="83" spans="1:18" ht="163.5" customHeight="1" x14ac:dyDescent="0.25">
      <c r="C83" s="92" t="s">
        <v>74</v>
      </c>
      <c r="D83" s="93"/>
      <c r="E83" s="93"/>
      <c r="F83" s="93"/>
      <c r="G83" s="93"/>
      <c r="H83" s="93"/>
      <c r="I83" s="93"/>
      <c r="J83" s="93"/>
      <c r="K83" s="93"/>
      <c r="L83" s="93"/>
      <c r="M83" s="93"/>
      <c r="N83" s="93"/>
      <c r="O83" s="93"/>
      <c r="P83" s="93"/>
      <c r="Q83" s="93"/>
      <c r="R83" s="94"/>
    </row>
    <row r="84" spans="1:18" ht="8.25" customHeight="1" x14ac:dyDescent="0.25">
      <c r="B84" s="33"/>
      <c r="C84" s="33"/>
      <c r="D84" s="33"/>
      <c r="E84" s="33"/>
      <c r="F84" s="33"/>
      <c r="G84" s="33"/>
      <c r="H84" s="33"/>
      <c r="I84" s="33"/>
      <c r="J84" s="33"/>
      <c r="K84" s="33"/>
      <c r="L84" s="33"/>
      <c r="M84" s="33"/>
      <c r="N84" s="33"/>
      <c r="O84" s="33"/>
      <c r="P84" s="33"/>
      <c r="Q84" s="33"/>
      <c r="R84" s="32"/>
    </row>
    <row r="85" spans="1:18" ht="259.5" customHeight="1" x14ac:dyDescent="0.25">
      <c r="C85" s="95" t="s">
        <v>60</v>
      </c>
      <c r="D85" s="96"/>
      <c r="E85" s="96"/>
      <c r="F85" s="96"/>
      <c r="G85" s="96"/>
      <c r="H85" s="96"/>
      <c r="I85" s="96"/>
      <c r="J85" s="96"/>
      <c r="K85" s="96"/>
      <c r="L85" s="96"/>
      <c r="M85" s="96"/>
      <c r="N85" s="96"/>
      <c r="O85" s="96"/>
      <c r="P85" s="96"/>
      <c r="Q85" s="96"/>
      <c r="R85" s="97"/>
    </row>
    <row r="86" spans="1:18" s="13" customFormat="1" ht="15" hidden="1" x14ac:dyDescent="0.25">
      <c r="A86" s="15"/>
      <c r="B86" s="34"/>
      <c r="C86" s="34"/>
      <c r="D86" s="34"/>
      <c r="E86" s="34"/>
      <c r="F86" s="34"/>
      <c r="G86" s="32"/>
      <c r="H86" s="32"/>
      <c r="I86" s="18"/>
      <c r="J86" s="18"/>
      <c r="K86" s="18"/>
      <c r="L86" s="18"/>
      <c r="M86" s="18"/>
      <c r="N86" s="32"/>
    </row>
    <row r="87" spans="1:18" s="13" customFormat="1" ht="15" customHeight="1" x14ac:dyDescent="0.25">
      <c r="A87" s="15"/>
      <c r="C87" s="99" t="s">
        <v>13</v>
      </c>
      <c r="D87" s="99"/>
      <c r="E87" s="99"/>
      <c r="F87" s="99"/>
      <c r="G87" s="32"/>
      <c r="H87" s="32"/>
      <c r="I87" s="18"/>
      <c r="J87" s="18"/>
      <c r="K87" s="18"/>
      <c r="L87" s="18"/>
      <c r="M87" s="18"/>
      <c r="N87" s="32"/>
    </row>
    <row r="88" spans="1:18" s="13" customFormat="1" ht="15" x14ac:dyDescent="0.25">
      <c r="A88" s="15"/>
      <c r="B88" s="36"/>
      <c r="C88" s="99"/>
      <c r="D88" s="99"/>
      <c r="E88" s="99"/>
      <c r="F88" s="99"/>
      <c r="G88" s="32"/>
      <c r="H88" s="32"/>
      <c r="I88" s="18"/>
      <c r="J88" s="18"/>
      <c r="K88" s="18"/>
      <c r="L88" s="18"/>
      <c r="M88" s="18"/>
      <c r="N88" s="32"/>
    </row>
    <row r="89" spans="1:18" s="13" customFormat="1" ht="15.75" thickBot="1" x14ac:dyDescent="0.3">
      <c r="A89" s="15"/>
      <c r="B89" s="36"/>
      <c r="C89" s="100"/>
      <c r="D89" s="100"/>
      <c r="E89" s="100"/>
      <c r="F89" s="100"/>
      <c r="G89" s="32"/>
      <c r="H89" s="32"/>
      <c r="I89" s="18"/>
      <c r="J89" s="18"/>
      <c r="K89" s="18"/>
      <c r="L89" s="18"/>
      <c r="M89" s="18"/>
      <c r="N89" s="32"/>
    </row>
    <row r="90" spans="1:18" s="13" customFormat="1" ht="15" x14ac:dyDescent="0.25">
      <c r="A90" s="15"/>
      <c r="C90" s="98" t="s">
        <v>14</v>
      </c>
      <c r="D90" s="98"/>
      <c r="E90" s="98"/>
      <c r="F90" s="98"/>
      <c r="G90" s="32"/>
      <c r="H90" s="32"/>
      <c r="I90" s="18"/>
      <c r="J90" s="18"/>
      <c r="K90" s="18"/>
      <c r="L90" s="18"/>
      <c r="M90" s="18"/>
      <c r="N90" s="32"/>
    </row>
    <row r="91" spans="1:18" s="13" customFormat="1" ht="15" x14ac:dyDescent="0.25">
      <c r="A91" s="15"/>
      <c r="C91" s="46" t="s">
        <v>15</v>
      </c>
      <c r="D91" s="46"/>
      <c r="E91" s="46"/>
      <c r="F91" s="46"/>
      <c r="G91" s="32"/>
      <c r="H91" s="32"/>
      <c r="I91" s="18"/>
      <c r="J91" s="18"/>
      <c r="K91" s="18"/>
      <c r="L91" s="18"/>
      <c r="M91" s="18"/>
      <c r="N91" s="32"/>
    </row>
    <row r="92" spans="1:18" s="13" customFormat="1" ht="3.75" customHeight="1" x14ac:dyDescent="0.25">
      <c r="A92" s="15"/>
      <c r="B92" s="34"/>
      <c r="C92" s="34"/>
      <c r="D92" s="34"/>
      <c r="E92" s="34"/>
      <c r="F92" s="34"/>
      <c r="G92" s="32"/>
      <c r="H92" s="32"/>
      <c r="I92" s="18"/>
      <c r="J92" s="18"/>
      <c r="K92" s="18"/>
      <c r="L92" s="18"/>
      <c r="M92" s="18"/>
      <c r="N92" s="32"/>
    </row>
    <row r="93" spans="1:18" s="13" customFormat="1" ht="15" x14ac:dyDescent="0.25">
      <c r="A93" s="15"/>
      <c r="C93" s="18" t="s">
        <v>16</v>
      </c>
      <c r="D93" s="34"/>
      <c r="E93" s="34"/>
      <c r="F93" s="34"/>
      <c r="G93" s="32"/>
      <c r="H93" s="32"/>
      <c r="I93" s="18"/>
      <c r="J93" s="18"/>
      <c r="K93" s="18"/>
      <c r="L93" s="18"/>
      <c r="M93" s="18"/>
      <c r="N93" s="32"/>
    </row>
    <row r="94" spans="1:18" s="13" customFormat="1" ht="7.5" customHeight="1" x14ac:dyDescent="0.2">
      <c r="A94" s="82"/>
      <c r="B94" s="82"/>
      <c r="C94" s="82"/>
      <c r="D94" s="82"/>
      <c r="E94" s="82"/>
      <c r="F94" s="82"/>
      <c r="G94" s="82"/>
      <c r="H94" s="82"/>
      <c r="I94" s="82"/>
      <c r="J94" s="82"/>
      <c r="K94" s="82"/>
      <c r="L94" s="82"/>
      <c r="M94" s="82"/>
      <c r="N94" s="82"/>
      <c r="O94" s="82"/>
      <c r="P94" s="82"/>
      <c r="Q94" s="82"/>
      <c r="R94" s="82"/>
    </row>
    <row r="95" spans="1:18" s="4" customFormat="1" ht="54" customHeight="1" x14ac:dyDescent="0.25">
      <c r="B95" s="37"/>
      <c r="C95" s="78" t="s">
        <v>61</v>
      </c>
      <c r="D95" s="78"/>
      <c r="E95" s="78"/>
      <c r="F95" s="78"/>
      <c r="G95" s="78"/>
      <c r="H95" s="78"/>
      <c r="I95" s="78"/>
      <c r="J95" s="78"/>
      <c r="K95" s="78"/>
      <c r="L95" s="78"/>
      <c r="M95" s="78"/>
      <c r="N95" s="78"/>
      <c r="O95" s="78"/>
      <c r="P95" s="78"/>
      <c r="Q95" s="78"/>
      <c r="R95" s="78"/>
    </row>
    <row r="96" spans="1:18" s="4" customFormat="1" ht="15" x14ac:dyDescent="0.25">
      <c r="B96" s="83"/>
      <c r="C96" s="83"/>
      <c r="D96" s="83"/>
      <c r="E96" s="83"/>
      <c r="F96" s="83"/>
      <c r="G96" s="83"/>
      <c r="H96" s="83"/>
      <c r="I96" s="83"/>
      <c r="J96" s="83"/>
      <c r="K96" s="83"/>
      <c r="L96" s="83"/>
    </row>
    <row r="97" spans="1:18" s="4" customFormat="1" ht="24.75" customHeight="1" x14ac:dyDescent="0.25">
      <c r="B97" s="38"/>
      <c r="C97" s="79" t="s">
        <v>62</v>
      </c>
      <c r="D97" s="79"/>
      <c r="E97" s="79"/>
      <c r="F97" s="79"/>
      <c r="G97" s="79"/>
      <c r="H97" s="79"/>
      <c r="I97" s="79"/>
      <c r="J97" s="79"/>
      <c r="K97" s="79"/>
      <c r="L97" s="79"/>
      <c r="M97" s="79"/>
      <c r="N97" s="79"/>
      <c r="O97" s="79"/>
      <c r="P97" s="79"/>
      <c r="Q97" s="79"/>
      <c r="R97" s="79"/>
    </row>
    <row r="98" spans="1:18" ht="0" hidden="1" customHeight="1" x14ac:dyDescent="0.25">
      <c r="A98" s="86" t="s">
        <v>17</v>
      </c>
      <c r="B98" s="86"/>
      <c r="C98" s="86"/>
      <c r="D98" s="86"/>
      <c r="E98" s="86"/>
      <c r="F98" s="86"/>
      <c r="G98" s="86"/>
      <c r="H98" s="86"/>
      <c r="I98" s="86"/>
      <c r="J98" s="86"/>
      <c r="K98" s="86"/>
      <c r="L98" s="86"/>
      <c r="M98" s="86"/>
    </row>
  </sheetData>
  <sheetProtection selectLockedCells="1"/>
  <mergeCells count="42">
    <mergeCell ref="B2:B5"/>
    <mergeCell ref="Q2:R2"/>
    <mergeCell ref="Q3:R3"/>
    <mergeCell ref="Q4:R4"/>
    <mergeCell ref="Q5:R5"/>
    <mergeCell ref="A98:M98"/>
    <mergeCell ref="D21:D22"/>
    <mergeCell ref="C21:C22"/>
    <mergeCell ref="C82:R82"/>
    <mergeCell ref="C83:R83"/>
    <mergeCell ref="C85:R85"/>
    <mergeCell ref="C91:F91"/>
    <mergeCell ref="C90:F90"/>
    <mergeCell ref="C87:F89"/>
    <mergeCell ref="I21:I22"/>
    <mergeCell ref="J21:K21"/>
    <mergeCell ref="L21:M21"/>
    <mergeCell ref="N21:O21"/>
    <mergeCell ref="P21:Q21"/>
    <mergeCell ref="R21:R22"/>
    <mergeCell ref="E21:E22"/>
    <mergeCell ref="C95:R95"/>
    <mergeCell ref="C97:R97"/>
    <mergeCell ref="C18:I18"/>
    <mergeCell ref="C19:I19"/>
    <mergeCell ref="K18:R18"/>
    <mergeCell ref="K19:R19"/>
    <mergeCell ref="A94:R94"/>
    <mergeCell ref="B96:L96"/>
    <mergeCell ref="F21:F22"/>
    <mergeCell ref="G21:G22"/>
    <mergeCell ref="H21:H22"/>
    <mergeCell ref="C16:R16"/>
    <mergeCell ref="C15:R15"/>
    <mergeCell ref="C12:R13"/>
    <mergeCell ref="C9:D9"/>
    <mergeCell ref="C2:C5"/>
    <mergeCell ref="D2:P2"/>
    <mergeCell ref="D3:P3"/>
    <mergeCell ref="D4:P5"/>
    <mergeCell ref="E9:F9"/>
    <mergeCell ref="I9:J9"/>
  </mergeCells>
  <conditionalFormatting sqref="I23:I80">
    <cfRule type="containsText" dxfId="4" priority="4" operator="containsText" text="OFERTA CON PRECIO ARTIFICIALMENTE BAJO">
      <formula>NOT(ISERROR(SEARCH("OFERTA CON PRECIO ARTIFICIALMENTE BAJO",I23)))</formula>
    </cfRule>
    <cfRule type="containsText" dxfId="3" priority="5" operator="containsText" text="VALOR MÍNIMO ACEPTABLE">
      <formula>NOT(ISERROR(SEARCH("VALOR MÍNIMO ACEPTABLE",I23)))</formula>
    </cfRule>
  </conditionalFormatting>
  <conditionalFormatting sqref="R23:R80">
    <cfRule type="cellIs" dxfId="2" priority="1" operator="lessThan">
      <formula>0</formula>
    </cfRule>
    <cfRule type="cellIs" dxfId="1" priority="2" operator="greaterThan">
      <formula>0</formula>
    </cfRule>
    <cfRule type="cellIs" dxfId="0" priority="3" operator="equal">
      <formula>0</formula>
    </cfRule>
  </conditionalFormatting>
  <dataValidations count="2">
    <dataValidation type="whole" allowBlank="1" showInputMessage="1" showErrorMessage="1" sqref="H23:H80" xr:uid="{EBA7BBDE-9F45-4410-93C4-FD0F413F5969}">
      <formula1>0</formula1>
      <formula2>E23</formula2>
    </dataValidation>
    <dataValidation type="whole" allowBlank="1" showInputMessage="1" showErrorMessage="1" errorTitle="SUPERA EL PRESUPUESTO OFICIAL" sqref="E23:E80" xr:uid="{6005FCAE-B68B-4945-B1E4-D4545A372283}">
      <formula1>0</formula1>
      <formula2>100000000000</formula2>
    </dataValidation>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D8A0F6C-AB3C-4FD2-BB68-78903F99A789}">
          <x14:formula1>
            <xm:f>'Hoja Aux'!$E$4:$E$103</xm:f>
          </x14:formula1>
          <xm:sqref>L23:L80 N23:N80 P23:P80 J23:J80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11"/>
      <c r="C2" s="111"/>
      <c r="D2" s="112" t="s">
        <v>0</v>
      </c>
      <c r="E2" s="113"/>
      <c r="F2" s="113"/>
      <c r="G2" s="113"/>
      <c r="H2" s="114"/>
      <c r="I2" s="112" t="s">
        <v>18</v>
      </c>
      <c r="J2" s="114"/>
      <c r="K2" s="2"/>
    </row>
    <row r="3" spans="2:11" ht="15" customHeight="1" x14ac:dyDescent="0.25">
      <c r="B3" s="111"/>
      <c r="C3" s="111"/>
      <c r="D3" s="112" t="s">
        <v>1</v>
      </c>
      <c r="E3" s="113"/>
      <c r="F3" s="113"/>
      <c r="G3" s="113"/>
      <c r="H3" s="114"/>
      <c r="I3" s="112" t="s">
        <v>63</v>
      </c>
      <c r="J3" s="114"/>
      <c r="K3" s="3"/>
    </row>
    <row r="4" spans="2:11" ht="15" customHeight="1" x14ac:dyDescent="0.25">
      <c r="B4" s="111"/>
      <c r="C4" s="111"/>
      <c r="D4" s="115" t="s">
        <v>2</v>
      </c>
      <c r="E4" s="116"/>
      <c r="F4" s="116"/>
      <c r="G4" s="116"/>
      <c r="H4" s="117"/>
      <c r="I4" s="112" t="s">
        <v>64</v>
      </c>
      <c r="J4" s="114"/>
      <c r="K4" s="3"/>
    </row>
    <row r="5" spans="2:11" ht="15" customHeight="1" x14ac:dyDescent="0.25">
      <c r="B5" s="111"/>
      <c r="C5" s="111"/>
      <c r="D5" s="118"/>
      <c r="E5" s="119"/>
      <c r="F5" s="119"/>
      <c r="G5" s="119"/>
      <c r="H5" s="120"/>
      <c r="I5" s="112" t="s">
        <v>65</v>
      </c>
      <c r="J5" s="114"/>
      <c r="K5" s="3"/>
    </row>
    <row r="6" spans="2:11" x14ac:dyDescent="0.25">
      <c r="K6" s="4"/>
    </row>
    <row r="7" spans="2:11" ht="15.75" customHeight="1" x14ac:dyDescent="0.25">
      <c r="B7" s="110" t="s">
        <v>19</v>
      </c>
      <c r="C7" s="110"/>
      <c r="D7" s="110"/>
      <c r="E7" s="110"/>
      <c r="F7" s="110"/>
      <c r="G7" s="110"/>
      <c r="H7" s="110"/>
      <c r="I7" s="110"/>
      <c r="J7" s="110"/>
      <c r="K7" s="5"/>
    </row>
    <row r="8" spans="2:11" ht="15.75" customHeight="1" x14ac:dyDescent="0.25">
      <c r="B8" s="107" t="s">
        <v>20</v>
      </c>
      <c r="C8" s="107" t="s">
        <v>21</v>
      </c>
      <c r="D8" s="107"/>
      <c r="E8" s="107"/>
      <c r="F8" s="107"/>
      <c r="G8" s="110" t="s">
        <v>22</v>
      </c>
      <c r="H8" s="110"/>
      <c r="I8" s="110"/>
      <c r="J8" s="110"/>
      <c r="K8" s="5"/>
    </row>
    <row r="9" spans="2:11" ht="15.75" customHeight="1" x14ac:dyDescent="0.25">
      <c r="B9" s="107"/>
      <c r="C9" s="6" t="s">
        <v>23</v>
      </c>
      <c r="D9" s="6" t="s">
        <v>24</v>
      </c>
      <c r="E9" s="107" t="s">
        <v>25</v>
      </c>
      <c r="F9" s="107"/>
      <c r="G9" s="110"/>
      <c r="H9" s="110"/>
      <c r="I9" s="110"/>
      <c r="J9" s="110"/>
      <c r="K9" s="5"/>
    </row>
    <row r="10" spans="2:11" ht="15.75" customHeight="1" x14ac:dyDescent="0.25">
      <c r="B10" s="7">
        <v>1</v>
      </c>
      <c r="C10" s="7">
        <v>2022</v>
      </c>
      <c r="D10" s="7">
        <v>1</v>
      </c>
      <c r="E10" s="105">
        <v>28</v>
      </c>
      <c r="F10" s="105"/>
      <c r="G10" s="106" t="s">
        <v>26</v>
      </c>
      <c r="H10" s="106"/>
      <c r="I10" s="106"/>
      <c r="J10" s="106"/>
      <c r="K10" s="8"/>
    </row>
    <row r="11" spans="2:11" ht="24.75" customHeight="1" x14ac:dyDescent="0.25">
      <c r="B11" s="7">
        <v>2</v>
      </c>
      <c r="C11" s="7">
        <v>2022</v>
      </c>
      <c r="D11" s="7">
        <v>5</v>
      </c>
      <c r="E11" s="105">
        <v>31</v>
      </c>
      <c r="F11" s="105"/>
      <c r="G11" s="106" t="s">
        <v>27</v>
      </c>
      <c r="H11" s="106"/>
      <c r="I11" s="106"/>
      <c r="J11" s="106"/>
      <c r="K11" s="8"/>
    </row>
    <row r="12" spans="2:11" ht="46.5" customHeight="1" x14ac:dyDescent="0.25">
      <c r="B12" s="7">
        <v>3</v>
      </c>
      <c r="C12" s="7">
        <v>2024</v>
      </c>
      <c r="D12" s="7">
        <v>4</v>
      </c>
      <c r="E12" s="105">
        <v>29</v>
      </c>
      <c r="F12" s="105"/>
      <c r="G12" s="106" t="s">
        <v>28</v>
      </c>
      <c r="H12" s="106"/>
      <c r="I12" s="106"/>
      <c r="J12" s="106"/>
      <c r="K12" s="8"/>
    </row>
    <row r="13" spans="2:11" ht="154.5" customHeight="1" x14ac:dyDescent="0.25">
      <c r="B13" s="7">
        <v>4</v>
      </c>
      <c r="C13" s="7">
        <v>2024</v>
      </c>
      <c r="D13" s="7">
        <v>7</v>
      </c>
      <c r="E13" s="105">
        <v>31</v>
      </c>
      <c r="F13" s="105"/>
      <c r="G13" s="106" t="s">
        <v>52</v>
      </c>
      <c r="H13" s="106"/>
      <c r="I13" s="106"/>
      <c r="J13" s="106"/>
      <c r="K13" s="8"/>
    </row>
    <row r="14" spans="2:11" ht="103.5" customHeight="1" x14ac:dyDescent="0.25">
      <c r="B14" s="7">
        <v>5</v>
      </c>
      <c r="C14" s="7">
        <v>2025</v>
      </c>
      <c r="D14" s="7">
        <v>2</v>
      </c>
      <c r="E14" s="105"/>
      <c r="F14" s="105"/>
      <c r="G14" s="106" t="s">
        <v>75</v>
      </c>
      <c r="H14" s="106"/>
      <c r="I14" s="106"/>
      <c r="J14" s="106"/>
      <c r="K14" s="8"/>
    </row>
    <row r="15" spans="2:11" ht="15.75" customHeight="1" x14ac:dyDescent="0.25">
      <c r="B15" s="107" t="s">
        <v>29</v>
      </c>
      <c r="C15" s="107"/>
      <c r="D15" s="107"/>
      <c r="E15" s="107"/>
      <c r="F15" s="107"/>
      <c r="G15" s="107"/>
      <c r="H15" s="107"/>
      <c r="I15" s="107"/>
      <c r="J15" s="107"/>
      <c r="K15" s="9"/>
    </row>
    <row r="16" spans="2:11" x14ac:dyDescent="0.25">
      <c r="B16" s="107" t="s">
        <v>30</v>
      </c>
      <c r="C16" s="107"/>
      <c r="D16" s="107"/>
      <c r="E16" s="107"/>
      <c r="F16" s="107" t="s">
        <v>31</v>
      </c>
      <c r="G16" s="107"/>
      <c r="H16" s="107"/>
      <c r="I16" s="107"/>
      <c r="J16" s="107"/>
      <c r="K16" s="9"/>
    </row>
    <row r="17" spans="2:11" ht="15.75" customHeight="1" x14ac:dyDescent="0.25">
      <c r="B17" s="105" t="s">
        <v>32</v>
      </c>
      <c r="C17" s="105"/>
      <c r="D17" s="105"/>
      <c r="E17" s="105"/>
      <c r="F17" s="105" t="s">
        <v>68</v>
      </c>
      <c r="G17" s="105"/>
      <c r="H17" s="105"/>
      <c r="I17" s="105"/>
      <c r="J17" s="105"/>
      <c r="K17" s="10"/>
    </row>
    <row r="18" spans="2:11" x14ac:dyDescent="0.25">
      <c r="B18" s="107" t="s">
        <v>33</v>
      </c>
      <c r="C18" s="107"/>
      <c r="D18" s="107"/>
      <c r="E18" s="107"/>
      <c r="F18" s="107"/>
      <c r="G18" s="107"/>
      <c r="H18" s="107"/>
      <c r="I18" s="107"/>
      <c r="J18" s="107"/>
      <c r="K18" s="9"/>
    </row>
    <row r="19" spans="2:11" x14ac:dyDescent="0.25">
      <c r="B19" s="107" t="s">
        <v>30</v>
      </c>
      <c r="C19" s="107"/>
      <c r="D19" s="107"/>
      <c r="E19" s="107"/>
      <c r="F19" s="107" t="s">
        <v>31</v>
      </c>
      <c r="G19" s="107"/>
      <c r="H19" s="107"/>
      <c r="I19" s="107"/>
      <c r="J19" s="107"/>
      <c r="K19" s="9"/>
    </row>
    <row r="20" spans="2:11" ht="15.75" customHeight="1" x14ac:dyDescent="0.25">
      <c r="B20" s="108" t="s">
        <v>34</v>
      </c>
      <c r="C20" s="108"/>
      <c r="D20" s="108"/>
      <c r="E20" s="108"/>
      <c r="F20" s="108" t="s">
        <v>35</v>
      </c>
      <c r="G20" s="108"/>
      <c r="H20" s="108"/>
      <c r="I20" s="108"/>
      <c r="J20" s="108"/>
      <c r="K20" s="11"/>
    </row>
    <row r="21" spans="2:11" ht="15.75" customHeight="1" x14ac:dyDescent="0.25">
      <c r="B21" s="110" t="s">
        <v>36</v>
      </c>
      <c r="C21" s="110"/>
      <c r="D21" s="110"/>
      <c r="E21" s="110"/>
      <c r="F21" s="110"/>
      <c r="G21" s="110"/>
      <c r="H21" s="110"/>
      <c r="I21" s="110"/>
      <c r="J21" s="110"/>
      <c r="K21" s="5"/>
    </row>
    <row r="22" spans="2:11" x14ac:dyDescent="0.25">
      <c r="B22" s="107" t="s">
        <v>30</v>
      </c>
      <c r="C22" s="107"/>
      <c r="D22" s="107"/>
      <c r="E22" s="107" t="s">
        <v>31</v>
      </c>
      <c r="F22" s="107"/>
      <c r="G22" s="107"/>
      <c r="H22" s="107" t="s">
        <v>37</v>
      </c>
      <c r="I22" s="107"/>
      <c r="J22" s="107"/>
      <c r="K22" s="9"/>
    </row>
    <row r="23" spans="2:11" x14ac:dyDescent="0.25">
      <c r="B23" s="107"/>
      <c r="C23" s="107"/>
      <c r="D23" s="107"/>
      <c r="E23" s="107"/>
      <c r="F23" s="107"/>
      <c r="G23" s="107"/>
      <c r="H23" s="6" t="s">
        <v>23</v>
      </c>
      <c r="I23" s="6" t="s">
        <v>24</v>
      </c>
      <c r="J23" s="6" t="s">
        <v>25</v>
      </c>
      <c r="K23" s="9"/>
    </row>
    <row r="24" spans="2:11" x14ac:dyDescent="0.25">
      <c r="B24" s="105" t="s">
        <v>38</v>
      </c>
      <c r="C24" s="105"/>
      <c r="D24" s="105"/>
      <c r="E24" s="108" t="s">
        <v>39</v>
      </c>
      <c r="F24" s="108"/>
      <c r="G24" s="108"/>
      <c r="H24" s="7">
        <v>2025</v>
      </c>
      <c r="I24" s="7">
        <v>2</v>
      </c>
      <c r="J24" s="7"/>
      <c r="K24" s="10"/>
    </row>
    <row r="25" spans="2:11" x14ac:dyDescent="0.25">
      <c r="K25" s="4"/>
    </row>
    <row r="26" spans="2:11" ht="56.25" customHeight="1" x14ac:dyDescent="0.25">
      <c r="B26" s="4"/>
      <c r="C26" s="109" t="s">
        <v>40</v>
      </c>
      <c r="D26" s="109"/>
      <c r="E26" s="109"/>
      <c r="F26" s="109"/>
      <c r="G26" s="109"/>
      <c r="H26" s="109"/>
      <c r="I26" s="109"/>
      <c r="K26" s="4"/>
    </row>
    <row r="27" spans="2:11" ht="16.5" customHeight="1" x14ac:dyDescent="0.25">
      <c r="E27" s="104" t="s">
        <v>41</v>
      </c>
      <c r="F27" s="104"/>
      <c r="G27" s="104"/>
      <c r="H27" s="104"/>
      <c r="I27" s="104"/>
      <c r="J27" s="104"/>
      <c r="K27" s="12"/>
    </row>
    <row r="28" spans="2:11" x14ac:dyDescent="0.25">
      <c r="B28" s="4"/>
      <c r="C28" s="4"/>
      <c r="D28" s="4"/>
      <c r="E28" s="104"/>
      <c r="F28" s="104"/>
      <c r="G28" s="104"/>
      <c r="H28" s="104"/>
      <c r="I28" s="104"/>
      <c r="J28" s="104"/>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41" t="s">
        <v>67</v>
      </c>
    </row>
    <row r="4" spans="5:9" x14ac:dyDescent="0.25">
      <c r="E4" s="42">
        <v>0.01</v>
      </c>
      <c r="G4" s="20" t="s">
        <v>42</v>
      </c>
      <c r="H4" s="20" t="s">
        <v>43</v>
      </c>
      <c r="I4" s="20" t="s">
        <v>44</v>
      </c>
    </row>
    <row r="5" spans="5:9" x14ac:dyDescent="0.25">
      <c r="E5" s="43">
        <v>0.02</v>
      </c>
      <c r="G5" s="1" t="s">
        <v>45</v>
      </c>
      <c r="H5" s="21" t="s">
        <v>46</v>
      </c>
      <c r="I5" s="21" t="s">
        <v>47</v>
      </c>
    </row>
    <row r="6" spans="5:9" x14ac:dyDescent="0.25">
      <c r="E6" s="43">
        <v>0.03</v>
      </c>
      <c r="G6" s="21"/>
      <c r="H6" s="21" t="s">
        <v>48</v>
      </c>
      <c r="I6" s="21" t="s">
        <v>49</v>
      </c>
    </row>
    <row r="7" spans="5:9" x14ac:dyDescent="0.25">
      <c r="E7" s="43">
        <v>0.04</v>
      </c>
      <c r="G7" s="21"/>
      <c r="H7" s="21"/>
      <c r="I7" s="21" t="s">
        <v>50</v>
      </c>
    </row>
    <row r="8" spans="5:9" x14ac:dyDescent="0.25">
      <c r="E8" s="43">
        <v>0.05</v>
      </c>
      <c r="G8" s="21"/>
      <c r="H8" s="21"/>
      <c r="I8" s="1" t="s">
        <v>51</v>
      </c>
    </row>
    <row r="9" spans="5:9" x14ac:dyDescent="0.25">
      <c r="E9" s="43">
        <v>0.06</v>
      </c>
    </row>
    <row r="10" spans="5:9" x14ac:dyDescent="0.25">
      <c r="E10" s="43">
        <v>7.0000000000000007E-2</v>
      </c>
    </row>
    <row r="11" spans="5:9" x14ac:dyDescent="0.25">
      <c r="E11" s="43">
        <v>0.08</v>
      </c>
    </row>
    <row r="12" spans="5:9" x14ac:dyDescent="0.25">
      <c r="E12" s="43">
        <v>0.09</v>
      </c>
    </row>
    <row r="13" spans="5:9" x14ac:dyDescent="0.25">
      <c r="E13" s="43">
        <v>0.1</v>
      </c>
    </row>
    <row r="14" spans="5:9" x14ac:dyDescent="0.25">
      <c r="E14" s="43">
        <v>0.11</v>
      </c>
    </row>
    <row r="15" spans="5:9" x14ac:dyDescent="0.25">
      <c r="E15" s="43">
        <v>0.12</v>
      </c>
    </row>
    <row r="16" spans="5:9" x14ac:dyDescent="0.25">
      <c r="E16" s="43">
        <v>0.13</v>
      </c>
    </row>
    <row r="17" spans="5:5" x14ac:dyDescent="0.25">
      <c r="E17" s="43">
        <v>0.14000000000000001</v>
      </c>
    </row>
    <row r="18" spans="5:5" x14ac:dyDescent="0.25">
      <c r="E18" s="43">
        <v>0.15</v>
      </c>
    </row>
    <row r="19" spans="5:5" x14ac:dyDescent="0.25">
      <c r="E19" s="43">
        <v>0.16</v>
      </c>
    </row>
    <row r="20" spans="5:5" x14ac:dyDescent="0.25">
      <c r="E20" s="43">
        <v>0.17</v>
      </c>
    </row>
    <row r="21" spans="5:5" x14ac:dyDescent="0.25">
      <c r="E21" s="43">
        <v>0.18</v>
      </c>
    </row>
    <row r="22" spans="5:5" x14ac:dyDescent="0.25">
      <c r="E22" s="43">
        <v>0.19</v>
      </c>
    </row>
    <row r="23" spans="5:5" x14ac:dyDescent="0.25">
      <c r="E23" s="43">
        <v>0.2</v>
      </c>
    </row>
    <row r="24" spans="5:5" x14ac:dyDescent="0.25">
      <c r="E24" s="43">
        <v>0.21</v>
      </c>
    </row>
    <row r="25" spans="5:5" x14ac:dyDescent="0.25">
      <c r="E25" s="43">
        <v>0.22</v>
      </c>
    </row>
    <row r="26" spans="5:5" x14ac:dyDescent="0.25">
      <c r="E26" s="43">
        <v>0.23</v>
      </c>
    </row>
    <row r="27" spans="5:5" x14ac:dyDescent="0.25">
      <c r="E27" s="43">
        <v>0.24</v>
      </c>
    </row>
    <row r="28" spans="5:5" x14ac:dyDescent="0.25">
      <c r="E28" s="43">
        <v>0.25</v>
      </c>
    </row>
    <row r="29" spans="5:5" x14ac:dyDescent="0.25">
      <c r="E29" s="43">
        <v>0.26</v>
      </c>
    </row>
    <row r="30" spans="5:5" x14ac:dyDescent="0.25">
      <c r="E30" s="43">
        <v>0.27</v>
      </c>
    </row>
    <row r="31" spans="5:5" x14ac:dyDescent="0.25">
      <c r="E31" s="43">
        <v>0.28000000000000003</v>
      </c>
    </row>
    <row r="32" spans="5:5" x14ac:dyDescent="0.25">
      <c r="E32" s="43">
        <v>0.28999999999999998</v>
      </c>
    </row>
    <row r="33" spans="5:5" x14ac:dyDescent="0.25">
      <c r="E33" s="43">
        <v>0.3</v>
      </c>
    </row>
    <row r="34" spans="5:5" x14ac:dyDescent="0.25">
      <c r="E34" s="43">
        <v>0.31</v>
      </c>
    </row>
    <row r="35" spans="5:5" x14ac:dyDescent="0.25">
      <c r="E35" s="43">
        <v>0.32</v>
      </c>
    </row>
    <row r="36" spans="5:5" x14ac:dyDescent="0.25">
      <c r="E36" s="43">
        <v>0.33</v>
      </c>
    </row>
    <row r="37" spans="5:5" x14ac:dyDescent="0.25">
      <c r="E37" s="43">
        <v>0.34</v>
      </c>
    </row>
    <row r="38" spans="5:5" x14ac:dyDescent="0.25">
      <c r="E38" s="43">
        <v>0.35</v>
      </c>
    </row>
    <row r="39" spans="5:5" x14ac:dyDescent="0.25">
      <c r="E39" s="43">
        <v>0.36</v>
      </c>
    </row>
    <row r="40" spans="5:5" x14ac:dyDescent="0.25">
      <c r="E40" s="43">
        <v>0.37</v>
      </c>
    </row>
    <row r="41" spans="5:5" x14ac:dyDescent="0.25">
      <c r="E41" s="43">
        <v>0.38</v>
      </c>
    </row>
    <row r="42" spans="5:5" x14ac:dyDescent="0.25">
      <c r="E42" s="43">
        <v>0.39</v>
      </c>
    </row>
    <row r="43" spans="5:5" x14ac:dyDescent="0.25">
      <c r="E43" s="43">
        <v>0.4</v>
      </c>
    </row>
    <row r="44" spans="5:5" x14ac:dyDescent="0.25">
      <c r="E44" s="43">
        <v>0.41</v>
      </c>
    </row>
    <row r="45" spans="5:5" x14ac:dyDescent="0.25">
      <c r="E45" s="43">
        <v>0.42</v>
      </c>
    </row>
    <row r="46" spans="5:5" x14ac:dyDescent="0.25">
      <c r="E46" s="43">
        <v>0.43</v>
      </c>
    </row>
    <row r="47" spans="5:5" x14ac:dyDescent="0.25">
      <c r="E47" s="43">
        <v>0.44</v>
      </c>
    </row>
    <row r="48" spans="5:5" x14ac:dyDescent="0.25">
      <c r="E48" s="43">
        <v>0.45</v>
      </c>
    </row>
    <row r="49" spans="5:5" x14ac:dyDescent="0.25">
      <c r="E49" s="43">
        <v>0.46</v>
      </c>
    </row>
    <row r="50" spans="5:5" x14ac:dyDescent="0.25">
      <c r="E50" s="43">
        <v>0.47</v>
      </c>
    </row>
    <row r="51" spans="5:5" x14ac:dyDescent="0.25">
      <c r="E51" s="43">
        <v>0.48</v>
      </c>
    </row>
    <row r="52" spans="5:5" x14ac:dyDescent="0.25">
      <c r="E52" s="43">
        <v>0.49</v>
      </c>
    </row>
    <row r="53" spans="5:5" x14ac:dyDescent="0.25">
      <c r="E53" s="43">
        <v>0.5</v>
      </c>
    </row>
    <row r="54" spans="5:5" x14ac:dyDescent="0.25">
      <c r="E54" s="43">
        <f t="shared" ref="E54:E70" si="0">+E53+1%</f>
        <v>0.51</v>
      </c>
    </row>
    <row r="55" spans="5:5" x14ac:dyDescent="0.25">
      <c r="E55" s="43">
        <f t="shared" si="0"/>
        <v>0.52</v>
      </c>
    </row>
    <row r="56" spans="5:5" x14ac:dyDescent="0.25">
      <c r="E56" s="43">
        <f t="shared" si="0"/>
        <v>0.53</v>
      </c>
    </row>
    <row r="57" spans="5:5" x14ac:dyDescent="0.25">
      <c r="E57" s="43">
        <f t="shared" si="0"/>
        <v>0.54</v>
      </c>
    </row>
    <row r="58" spans="5:5" x14ac:dyDescent="0.25">
      <c r="E58" s="43">
        <f t="shared" si="0"/>
        <v>0.55000000000000004</v>
      </c>
    </row>
    <row r="59" spans="5:5" x14ac:dyDescent="0.25">
      <c r="E59" s="43">
        <f t="shared" si="0"/>
        <v>0.56000000000000005</v>
      </c>
    </row>
    <row r="60" spans="5:5" x14ac:dyDescent="0.25">
      <c r="E60" s="43">
        <f t="shared" si="0"/>
        <v>0.57000000000000006</v>
      </c>
    </row>
    <row r="61" spans="5:5" x14ac:dyDescent="0.25">
      <c r="E61" s="43">
        <f t="shared" si="0"/>
        <v>0.58000000000000007</v>
      </c>
    </row>
    <row r="62" spans="5:5" x14ac:dyDescent="0.25">
      <c r="E62" s="43">
        <f t="shared" si="0"/>
        <v>0.59000000000000008</v>
      </c>
    </row>
    <row r="63" spans="5:5" x14ac:dyDescent="0.25">
      <c r="E63" s="43">
        <f t="shared" si="0"/>
        <v>0.60000000000000009</v>
      </c>
    </row>
    <row r="64" spans="5:5" x14ac:dyDescent="0.25">
      <c r="E64" s="43">
        <f t="shared" si="0"/>
        <v>0.6100000000000001</v>
      </c>
    </row>
    <row r="65" spans="5:5" x14ac:dyDescent="0.25">
      <c r="E65" s="43">
        <f>+E64+1%</f>
        <v>0.62000000000000011</v>
      </c>
    </row>
    <row r="66" spans="5:5" x14ac:dyDescent="0.25">
      <c r="E66" s="43">
        <f t="shared" si="0"/>
        <v>0.63000000000000012</v>
      </c>
    </row>
    <row r="67" spans="5:5" x14ac:dyDescent="0.25">
      <c r="E67" s="43">
        <f t="shared" si="0"/>
        <v>0.64000000000000012</v>
      </c>
    </row>
    <row r="68" spans="5:5" x14ac:dyDescent="0.25">
      <c r="E68" s="43">
        <f t="shared" si="0"/>
        <v>0.65000000000000013</v>
      </c>
    </row>
    <row r="69" spans="5:5" x14ac:dyDescent="0.25">
      <c r="E69" s="43">
        <f t="shared" si="0"/>
        <v>0.66000000000000014</v>
      </c>
    </row>
    <row r="70" spans="5:5" x14ac:dyDescent="0.25">
      <c r="E70" s="43">
        <f t="shared" si="0"/>
        <v>0.67000000000000015</v>
      </c>
    </row>
    <row r="71" spans="5:5" x14ac:dyDescent="0.25">
      <c r="E71" s="43">
        <f t="shared" ref="E71:E82" si="1">+E70+1%</f>
        <v>0.68000000000000016</v>
      </c>
    </row>
    <row r="72" spans="5:5" x14ac:dyDescent="0.25">
      <c r="E72" s="43">
        <f t="shared" si="1"/>
        <v>0.69000000000000017</v>
      </c>
    </row>
    <row r="73" spans="5:5" x14ac:dyDescent="0.25">
      <c r="E73" s="43">
        <f t="shared" si="1"/>
        <v>0.70000000000000018</v>
      </c>
    </row>
    <row r="74" spans="5:5" x14ac:dyDescent="0.25">
      <c r="E74" s="43">
        <f t="shared" si="1"/>
        <v>0.71000000000000019</v>
      </c>
    </row>
    <row r="75" spans="5:5" x14ac:dyDescent="0.25">
      <c r="E75" s="43">
        <f t="shared" si="1"/>
        <v>0.7200000000000002</v>
      </c>
    </row>
    <row r="76" spans="5:5" x14ac:dyDescent="0.25">
      <c r="E76" s="43">
        <f t="shared" si="1"/>
        <v>0.7300000000000002</v>
      </c>
    </row>
    <row r="77" spans="5:5" x14ac:dyDescent="0.25">
      <c r="E77" s="43">
        <f t="shared" si="1"/>
        <v>0.74000000000000021</v>
      </c>
    </row>
    <row r="78" spans="5:5" x14ac:dyDescent="0.25">
      <c r="E78" s="43">
        <f t="shared" si="1"/>
        <v>0.75000000000000022</v>
      </c>
    </row>
    <row r="79" spans="5:5" x14ac:dyDescent="0.25">
      <c r="E79" s="43">
        <f t="shared" si="1"/>
        <v>0.76000000000000023</v>
      </c>
    </row>
    <row r="80" spans="5:5" x14ac:dyDescent="0.25">
      <c r="E80" s="43">
        <f t="shared" si="1"/>
        <v>0.77000000000000024</v>
      </c>
    </row>
    <row r="81" spans="5:5" x14ac:dyDescent="0.25">
      <c r="E81" s="43">
        <f t="shared" si="1"/>
        <v>0.78000000000000025</v>
      </c>
    </row>
    <row r="82" spans="5:5" x14ac:dyDescent="0.25">
      <c r="E82" s="43">
        <f t="shared" si="1"/>
        <v>0.79000000000000026</v>
      </c>
    </row>
    <row r="83" spans="5:5" x14ac:dyDescent="0.25">
      <c r="E83" s="43">
        <f>+E82+1%</f>
        <v>0.80000000000000027</v>
      </c>
    </row>
    <row r="84" spans="5:5" x14ac:dyDescent="0.25">
      <c r="E84" s="43">
        <f t="shared" ref="E84:E93" si="2">+E83+1%</f>
        <v>0.81000000000000028</v>
      </c>
    </row>
    <row r="85" spans="5:5" x14ac:dyDescent="0.25">
      <c r="E85" s="43">
        <f t="shared" si="2"/>
        <v>0.82000000000000028</v>
      </c>
    </row>
    <row r="86" spans="5:5" x14ac:dyDescent="0.25">
      <c r="E86" s="43">
        <f t="shared" si="2"/>
        <v>0.83000000000000029</v>
      </c>
    </row>
    <row r="87" spans="5:5" x14ac:dyDescent="0.25">
      <c r="E87" s="43">
        <f t="shared" si="2"/>
        <v>0.8400000000000003</v>
      </c>
    </row>
    <row r="88" spans="5:5" x14ac:dyDescent="0.25">
      <c r="E88" s="43">
        <f t="shared" si="2"/>
        <v>0.85000000000000031</v>
      </c>
    </row>
    <row r="89" spans="5:5" x14ac:dyDescent="0.25">
      <c r="E89" s="43">
        <f t="shared" si="2"/>
        <v>0.86000000000000032</v>
      </c>
    </row>
    <row r="90" spans="5:5" x14ac:dyDescent="0.25">
      <c r="E90" s="43">
        <f t="shared" si="2"/>
        <v>0.87000000000000033</v>
      </c>
    </row>
    <row r="91" spans="5:5" x14ac:dyDescent="0.25">
      <c r="E91" s="43">
        <f t="shared" si="2"/>
        <v>0.88000000000000034</v>
      </c>
    </row>
    <row r="92" spans="5:5" x14ac:dyDescent="0.25">
      <c r="E92" s="43">
        <f t="shared" si="2"/>
        <v>0.89000000000000035</v>
      </c>
    </row>
    <row r="93" spans="5:5" x14ac:dyDescent="0.25">
      <c r="E93" s="43">
        <f t="shared" si="2"/>
        <v>0.90000000000000036</v>
      </c>
    </row>
    <row r="94" spans="5:5" x14ac:dyDescent="0.25">
      <c r="E94" s="43">
        <f t="shared" ref="E94:E103" si="3">+E93+1%</f>
        <v>0.91000000000000036</v>
      </c>
    </row>
    <row r="95" spans="5:5" x14ac:dyDescent="0.25">
      <c r="E95" s="43">
        <f t="shared" si="3"/>
        <v>0.92000000000000037</v>
      </c>
    </row>
    <row r="96" spans="5:5" x14ac:dyDescent="0.25">
      <c r="E96" s="43">
        <f t="shared" si="3"/>
        <v>0.93000000000000038</v>
      </c>
    </row>
    <row r="97" spans="5:5" x14ac:dyDescent="0.25">
      <c r="E97" s="43">
        <f t="shared" si="3"/>
        <v>0.94000000000000039</v>
      </c>
    </row>
    <row r="98" spans="5:5" x14ac:dyDescent="0.25">
      <c r="E98" s="43">
        <f t="shared" si="3"/>
        <v>0.9500000000000004</v>
      </c>
    </row>
    <row r="99" spans="5:5" x14ac:dyDescent="0.25">
      <c r="E99" s="43">
        <f t="shared" si="3"/>
        <v>0.96000000000000041</v>
      </c>
    </row>
    <row r="100" spans="5:5" x14ac:dyDescent="0.25">
      <c r="E100" s="43">
        <f t="shared" si="3"/>
        <v>0.97000000000000042</v>
      </c>
    </row>
    <row r="101" spans="5:5" x14ac:dyDescent="0.25">
      <c r="E101" s="43">
        <f t="shared" si="3"/>
        <v>0.98000000000000043</v>
      </c>
    </row>
    <row r="102" spans="5:5" x14ac:dyDescent="0.25">
      <c r="E102" s="43">
        <f t="shared" si="3"/>
        <v>0.99000000000000044</v>
      </c>
    </row>
    <row r="103" spans="5:5" x14ac:dyDescent="0.25">
      <c r="E103" s="4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http://purl.org/dc/elements/1.1/"/>
    <ds:schemaRef ds:uri="http://purl.org/dc/dcmitype/"/>
    <ds:schemaRef ds:uri="http://schemas.microsoft.com/office/infopath/2007/PartnerControls"/>
    <ds:schemaRef ds:uri="632c1e4e-69c6-4d1f-81a1-009441d464e5"/>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PRECIOS BAJOS TRACTO SUCESIVO</vt:lpstr>
      <vt:lpstr>CONTROL CAMBIOS</vt:lpstr>
      <vt:lpstr>Hoja Aux</vt:lpstr>
      <vt:lpstr>'CONTROL CAMBIOS'!Área_de_impresión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cp:lastPrinted>2025-02-17T21:41:42Z</cp:lastPrinted>
  <dcterms:created xsi:type="dcterms:W3CDTF">2022-01-21T16:30:23Z</dcterms:created>
  <dcterms:modified xsi:type="dcterms:W3CDTF">2025-03-06T22:07:00Z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