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072 MAQUINARIA/DOCUMENTOS PUBLICAR/"/>
    </mc:Choice>
  </mc:AlternateContent>
  <xr:revisionPtr revIDLastSave="144" documentId="13_ncr:1_{F325527D-AE3E-4150-8C66-BA9D114568FD}" xr6:coauthVersionLast="47" xr6:coauthVersionMax="47" xr10:uidLastSave="{C4620C52-6E46-4B4A-BB08-6C027E490574}"/>
  <bookViews>
    <workbookView xWindow="-120" yWindow="-120" windowWidth="2064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H16" i="7" l="1"/>
  <c r="J16" i="7"/>
  <c r="L16" i="7"/>
  <c r="M16" i="7" s="1"/>
  <c r="H17" i="7"/>
  <c r="J17" i="7"/>
  <c r="L17" i="7"/>
  <c r="M17" i="7" s="1"/>
  <c r="H15" i="7"/>
  <c r="J15" i="7"/>
  <c r="L15" i="7"/>
  <c r="M15" i="7" s="1"/>
  <c r="O19" i="7"/>
  <c r="L14" i="7"/>
  <c r="M14" i="7" s="1"/>
  <c r="J14" i="7"/>
  <c r="H14" i="7"/>
  <c r="O20" i="7" l="1"/>
  <c r="O23" i="7"/>
  <c r="O24" i="7" s="1"/>
  <c r="N17" i="7"/>
  <c r="O17" i="7" s="1"/>
  <c r="K17" i="7"/>
  <c r="K15" i="7"/>
  <c r="K16" i="7"/>
  <c r="N16" i="7"/>
  <c r="O16" i="7" s="1"/>
  <c r="N15" i="7"/>
  <c r="O15" i="7" s="1"/>
  <c r="O18" i="7"/>
  <c r="O21" i="7" s="1"/>
  <c r="K1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<sst xmlns="http://schemas.openxmlformats.org/spreadsheetml/2006/main" count="104" uniqueCount="86">
  <si>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</si>
  <si>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</si>
  <si>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</si>
  <si>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</si>
  <si>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</si>
  <si>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</si>
  <si>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</si>
  <si>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</si>
  <si>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</si>
  <si>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</si>
  <si>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</si>
  <si>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</si>
  <si>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</si>
  <si>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</si>
  <si>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</si>
  <si>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</si>
  <si>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</si>
  <si>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</si>
  <si>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</si>
  <si>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</si>
  <si>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</si>
  <si>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</si>
  <si>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</si>
  <si>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</si>
  <si>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</si>
  <si>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</si>
  <si>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</si>
  <si>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</si>
  <si>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</si>
  <si>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</si>
  <si>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</si>
  <si>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</si>
  <si>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</si>
  <si>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</si>
  <si>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</si>
  <si>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</si>
  <si>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</si>
  <si>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</si>
  <si>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</si>
  <si>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</si>
  <si>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</si>
  <si>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</si>
  <si>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</si>
  <si>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</si>
  <si>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</si>
  <si>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</si>
  <si>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</si>
  <si>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</si>
  <si>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</si>
  <si>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</si>
  <si>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</si>
  <si>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</si>
  <si>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</si>
  <si>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</si>
  <si>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</si>
  <si>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</si>
  <si>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</si>
  <si>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</si>
  <si>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</si>
  <si>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</si>
  <si>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</si>
  <si>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</si>
  <si>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</si>
  <si>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</si>
  <si>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</si>
  <si>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</si>
  <si>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</si>
  <si>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</si>
  <si>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</si>
  <si>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</si>
  <si>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</si>
  <si>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</si>
  <si>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</si>
  <si>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</si>
  <si>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</si>
  <si>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</si>
  <si>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</si>
  <si>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</si>
  <si>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</si>
  <si>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</si>
  <si>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</si>
  <si>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Máquina enrutadora CNC de tres ejes, Máquina de control numérico computarizado de tres ejes, para uso con materiales variados. Descripción: Máquina CNC de tres ejes, para uso con materiales variados.Características: Dimensiones de la máquina: 400mm x 330mm x 240mm Área de trabajo: 300mm x 180mm x 45mm Software: GRBL control system Sistemas operativos soportados: Windows XP, Win 7, Winv8, Win 10 y Linux Tres motores paso a paso Cada uno de dos fases, 1.3A, 0.25N• m Interface: USB. Alimentación: 24V, 5.6A Materiales apropiados para trabajar: Madera, plástico, PVC, PCB, acrílico y otros materiales suaves. Peso bruto: 9kg Tarjeta GRBL 1.1 Compatible con láser TTL de 12V o PWM y sin láser TTL. La corriente de la unidad se puede ajustar entre 7 a 36V DC. Admite interruptores de los límite X Y Z. Probador de eje Z. Incluye controladores A4988. Aplicable para motor paso a paso de 2 fases 4 cables; Módulo láser dentro de 10W de consumo. Conexión a control offline. Firmware GRBL 1.1</t>
  </si>
  <si>
    <t>INYECTORA MANUAL DE SALMUERA: numero de agujas: 1, en plastico sanitario, con filtro en la parte inferior de la manguera, la bomba se puede desarmar, medias aproximadas de Ancho: 50 mm Largo: 360 mm Alto: 78 mm. </t>
  </si>
  <si>
    <t>Esquiladora profesional para ovejas con accesorios, Material: plástico y aluminio,Voltaje: 220 V, Dientes: 13,  Modo: 6 Tamaño: aproximadamente 33 x 7 cm/13 x 2,8 pulgadas.</t>
  </si>
  <si>
    <t>Impresora de etiquetas, (códigos) Resolución 203 ppp/8 puntos por mm, Memoria 256 MB de memoria flash; 128 MB de SDRAM, Ancho máximo de impresión 4,09 in/104 mm para 203 ppp, Velocidad de impresión 6 in /152 mm por segundo, Sensor de marcas negras móvil, rango limitado desde el centro hacia el lado izquierdo, Sensor fijo de brecha descentrada. Un único indicador LED de estado. Un único botón de alimentación/pausa. Conectividad USB.</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</si>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</sst>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8554687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262.5" customHeight="1" x14ac:dyDescent="0.2">
      <c r="A14" s="25">
        <v>1</v>
      </c>
      <c r="B14" s="57" t="s">
        <v>81</v>
      </c>
      <c r="C14" s="12"/>
      <c r="D14" s="58">
        <v>1</v>
      </c>
      <c r="E14" s="58" t="s">
        <v>85</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76.5" customHeight="1" x14ac:dyDescent="0.2">
      <c r="A15" s="25">
        <v>2</v>
      </c>
      <c r="B15" s="57" t="s">
        <v>82</v>
      </c>
      <c r="C15" s="12"/>
      <c r="D15" s="58">
        <v>2</v>
      </c>
      <c r="E15" s="58" t="s">
        <v>85</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62.25" customHeight="1" x14ac:dyDescent="0.2">
      <c r="A16" s="25">
        <v>3</v>
      </c>
      <c r="B16" s="57" t="s">
        <v>83</v>
      </c>
      <c r="C16" s="12"/>
      <c r="D16" s="58">
        <v>1</v>
      </c>
      <c r="E16" s="58" t="s">
        <v>85</v>
      </c>
      <c r="F16" s="56"/>
      <c r="G16" s="11"/>
      <c r="H16" s="1">
        <f t="shared" ref="H16:H17" si="13">+ROUND(F16*G16,0)</f>
        <v>0</v>
      </c>
      <c r="I16" s="11"/>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6">
        <f t="shared" ref="O16:O17" si="19">ROUND(L16+N16+M16,0)</f>
        <v>0</v>
      </c>
    </row>
    <row r="17" spans="1:15" s="9" customFormat="1" ht="118.5" customHeight="1" thickBot="1" x14ac:dyDescent="0.25">
      <c r="A17" s="25">
        <v>4</v>
      </c>
      <c r="B17" s="57" t="s">
        <v>84</v>
      </c>
      <c r="C17" s="12"/>
      <c r="D17" s="58">
        <v>2</v>
      </c>
      <c r="E17" s="58" t="s">
        <v>85</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42" customHeight="1" thickBot="1" x14ac:dyDescent="0.3">
      <c r="A18" s="91" t="s">
        <v>26</v>
      </c>
      <c r="B18" s="92"/>
      <c r="C18" s="92"/>
      <c r="D18" s="92"/>
      <c r="E18" s="92"/>
      <c r="F18" s="92"/>
      <c r="G18" s="92"/>
      <c r="H18" s="92"/>
      <c r="I18" s="92"/>
      <c r="J18" s="92"/>
      <c r="K18" s="92"/>
      <c r="L18" s="103" t="s">
        <v>27</v>
      </c>
      <c r="M18" s="104"/>
      <c r="N18" s="104"/>
      <c r="O18" s="34">
        <f>SUMIF(G:G,0%,L:L)+SUMIF(G:G,"",L:L)</f>
        <v>0</v>
      </c>
    </row>
    <row r="19" spans="1:15" s="9" customFormat="1" ht="39" customHeight="1" x14ac:dyDescent="0.25">
      <c r="A19" s="75" t="s">
        <v>78</v>
      </c>
      <c r="B19" s="76"/>
      <c r="C19" s="76"/>
      <c r="D19" s="76"/>
      <c r="E19" s="76"/>
      <c r="F19" s="76"/>
      <c r="G19" s="76"/>
      <c r="H19" s="76"/>
      <c r="I19" s="76"/>
      <c r="J19" s="76"/>
      <c r="K19" s="77"/>
      <c r="L19" s="97" t="s">
        <v>28</v>
      </c>
      <c r="M19" s="98"/>
      <c r="N19" s="98"/>
      <c r="O19" s="35">
        <f>SUMIF(G:G,5%,L:L)</f>
        <v>0</v>
      </c>
    </row>
    <row r="20" spans="1:15" s="9" customFormat="1" ht="30" customHeight="1" x14ac:dyDescent="0.25">
      <c r="A20" s="78"/>
      <c r="B20" s="79"/>
      <c r="C20" s="79"/>
      <c r="D20" s="79"/>
      <c r="E20" s="79"/>
      <c r="F20" s="79"/>
      <c r="G20" s="79"/>
      <c r="H20" s="79"/>
      <c r="I20" s="79"/>
      <c r="J20" s="79"/>
      <c r="K20" s="80"/>
      <c r="L20" s="97" t="s">
        <v>29</v>
      </c>
      <c r="M20" s="98"/>
      <c r="N20" s="98"/>
      <c r="O20" s="35">
        <f>SUMIF(G:G,19%,L:L)</f>
        <v>0</v>
      </c>
    </row>
    <row r="21" spans="1:15" s="9" customFormat="1" ht="30" customHeight="1" x14ac:dyDescent="0.25">
      <c r="A21" s="78"/>
      <c r="B21" s="79"/>
      <c r="C21" s="79"/>
      <c r="D21" s="79"/>
      <c r="E21" s="79"/>
      <c r="F21" s="79"/>
      <c r="G21" s="79"/>
      <c r="H21" s="79"/>
      <c r="I21" s="79"/>
      <c r="J21" s="79"/>
      <c r="K21" s="80"/>
      <c r="L21" s="99" t="s">
        <v>22</v>
      </c>
      <c r="M21" s="100"/>
      <c r="N21" s="100"/>
      <c r="O21" s="36">
        <f>SUM(O18:O20)</f>
        <v>0</v>
      </c>
    </row>
    <row r="22" spans="1:15" s="9" customFormat="1" ht="30" customHeight="1" x14ac:dyDescent="0.25">
      <c r="A22" s="78"/>
      <c r="B22" s="79"/>
      <c r="C22" s="79"/>
      <c r="D22" s="79"/>
      <c r="E22" s="79"/>
      <c r="F22" s="79"/>
      <c r="G22" s="79"/>
      <c r="H22" s="79"/>
      <c r="I22" s="79"/>
      <c r="J22" s="79"/>
      <c r="K22" s="80"/>
      <c r="L22" s="101" t="s">
        <v>30</v>
      </c>
      <c r="M22" s="102"/>
      <c r="N22" s="102"/>
      <c r="O22" s="37">
        <f>SUMIF(G:G,5%,M:M)</f>
        <v>0</v>
      </c>
    </row>
    <row r="23" spans="1:15" s="9" customFormat="1" ht="30" customHeight="1" x14ac:dyDescent="0.25">
      <c r="A23" s="78"/>
      <c r="B23" s="79"/>
      <c r="C23" s="79"/>
      <c r="D23" s="79"/>
      <c r="E23" s="79"/>
      <c r="F23" s="79"/>
      <c r="G23" s="79"/>
      <c r="H23" s="79"/>
      <c r="I23" s="79"/>
      <c r="J23" s="79"/>
      <c r="K23" s="80"/>
      <c r="L23" s="101" t="s">
        <v>31</v>
      </c>
      <c r="M23" s="102"/>
      <c r="N23" s="102"/>
      <c r="O23" s="37">
        <f>SUMIF(G:G,19%,M:M)</f>
        <v>0</v>
      </c>
    </row>
    <row r="24" spans="1:15" s="9" customFormat="1" ht="30" customHeight="1" x14ac:dyDescent="0.25">
      <c r="A24" s="78"/>
      <c r="B24" s="79"/>
      <c r="C24" s="79"/>
      <c r="D24" s="79"/>
      <c r="E24" s="79"/>
      <c r="F24" s="79"/>
      <c r="G24" s="79"/>
      <c r="H24" s="79"/>
      <c r="I24" s="79"/>
      <c r="J24" s="79"/>
      <c r="K24" s="80"/>
      <c r="L24" s="99" t="s">
        <v>32</v>
      </c>
      <c r="M24" s="100"/>
      <c r="N24" s="100"/>
      <c r="O24" s="36">
        <f>SUM(O22:O23)</f>
        <v>0</v>
      </c>
    </row>
    <row r="25" spans="1:15" s="9" customFormat="1" ht="30" customHeight="1" x14ac:dyDescent="0.25">
      <c r="A25" s="78"/>
      <c r="B25" s="79"/>
      <c r="C25" s="79"/>
      <c r="D25" s="79"/>
      <c r="E25" s="79"/>
      <c r="F25" s="79"/>
      <c r="G25" s="79"/>
      <c r="H25" s="79"/>
      <c r="I25" s="79"/>
      <c r="J25" s="79"/>
      <c r="K25" s="80"/>
      <c r="L25" s="97" t="s">
        <v>33</v>
      </c>
      <c r="M25" s="98"/>
      <c r="N25" s="98"/>
      <c r="O25" s="35">
        <f>SUMIF(I:I,8%,N:N)</f>
        <v>0</v>
      </c>
    </row>
    <row r="26" spans="1:15" s="9" customFormat="1" ht="37.5" customHeight="1" x14ac:dyDescent="0.25">
      <c r="A26" s="78"/>
      <c r="B26" s="79"/>
      <c r="C26" s="79"/>
      <c r="D26" s="79"/>
      <c r="E26" s="79"/>
      <c r="F26" s="79"/>
      <c r="G26" s="79"/>
      <c r="H26" s="79"/>
      <c r="I26" s="79"/>
      <c r="J26" s="79"/>
      <c r="K26" s="80"/>
      <c r="L26" s="95" t="s">
        <v>34</v>
      </c>
      <c r="M26" s="96"/>
      <c r="N26" s="96"/>
      <c r="O26" s="36">
        <f>SUM(O25)</f>
        <v>0</v>
      </c>
    </row>
    <row r="27" spans="1:15" s="9" customFormat="1" ht="32.25" customHeight="1" thickBot="1" x14ac:dyDescent="0.3">
      <c r="A27" s="81"/>
      <c r="B27" s="82"/>
      <c r="C27" s="82"/>
      <c r="D27" s="82"/>
      <c r="E27" s="82"/>
      <c r="F27" s="82"/>
      <c r="G27" s="82"/>
      <c r="H27" s="82"/>
      <c r="I27" s="82"/>
      <c r="J27" s="82"/>
      <c r="K27" s="83"/>
      <c r="L27" s="93" t="s">
        <v>35</v>
      </c>
      <c r="M27" s="94"/>
      <c r="N27" s="94"/>
      <c r="O27" s="38">
        <f>+O21+O24+O26</f>
        <v>0</v>
      </c>
    </row>
    <row r="29" spans="1:15" ht="50.1" customHeight="1" thickBot="1" x14ac:dyDescent="0.3">
      <c r="B29" s="84"/>
      <c r="C29" s="84"/>
    </row>
    <row r="30" spans="1:15" x14ac:dyDescent="0.25">
      <c r="B30" s="62" t="s">
        <v>36</v>
      </c>
      <c r="C30" s="62"/>
    </row>
    <row r="31" spans="1:15" ht="15" customHeight="1" x14ac:dyDescent="0.25">
      <c r="M31" s="40"/>
      <c r="N31" s="41"/>
      <c r="O31" s="42"/>
    </row>
    <row r="32" spans="1:15" ht="15.75" customHeight="1" x14ac:dyDescent="0.25">
      <c r="M32" s="40"/>
      <c r="N32" s="41"/>
      <c r="O32" s="42"/>
    </row>
    <row r="33" spans="1:17" ht="15" customHeight="1" x14ac:dyDescent="0.25">
      <c r="A33" s="10" t="s">
        <v>37</v>
      </c>
      <c r="M33" s="40"/>
      <c r="N33" s="41"/>
      <c r="O33" s="42"/>
    </row>
    <row r="34" spans="1:17" x14ac:dyDescent="0.25">
      <c r="A34" s="61" t="s">
        <v>38</v>
      </c>
      <c r="B34" s="61"/>
      <c r="C34" s="61"/>
      <c r="D34" s="61"/>
      <c r="E34" s="61"/>
      <c r="F34" s="61"/>
      <c r="G34" s="61"/>
      <c r="H34" s="61"/>
      <c r="I34" s="61"/>
      <c r="J34" s="61"/>
      <c r="K34" s="61"/>
      <c r="L34" s="61"/>
      <c r="M34" s="61"/>
      <c r="N34" s="61"/>
      <c r="O34" s="61"/>
      <c r="P34" s="2"/>
      <c r="Q34" s="2"/>
    </row>
    <row r="35" spans="1:17" ht="15" customHeight="1" x14ac:dyDescent="0.25">
      <c r="A35" s="60" t="s">
        <v>39</v>
      </c>
      <c r="B35" s="60"/>
      <c r="C35" s="60"/>
      <c r="D35" s="60"/>
      <c r="E35" s="60"/>
      <c r="F35" s="60"/>
      <c r="G35" s="60"/>
      <c r="H35" s="60"/>
      <c r="I35" s="60"/>
      <c r="J35" s="60"/>
      <c r="K35" s="60"/>
      <c r="L35" s="60"/>
      <c r="M35" s="60"/>
      <c r="N35" s="60"/>
      <c r="O35" s="60"/>
      <c r="P35" s="39"/>
      <c r="Q35" s="39"/>
    </row>
    <row r="36" spans="1:17" x14ac:dyDescent="0.25">
      <c r="A36" s="59" t="s">
        <v>40</v>
      </c>
      <c r="B36" s="59"/>
      <c r="C36" s="59"/>
      <c r="D36" s="59"/>
      <c r="E36" s="59"/>
      <c r="F36" s="59"/>
      <c r="G36" s="59"/>
      <c r="H36" s="59"/>
      <c r="I36" s="59"/>
      <c r="J36" s="59"/>
      <c r="K36" s="59"/>
      <c r="L36" s="59"/>
      <c r="M36" s="59"/>
      <c r="N36" s="59"/>
      <c r="O36" s="59"/>
      <c r="P36" s="5"/>
      <c r="Q36" s="5"/>
    </row>
    <row r="37" spans="1:17" x14ac:dyDescent="0.25">
      <c r="A37" s="59" t="s">
        <v>41</v>
      </c>
      <c r="B37" s="59"/>
      <c r="C37" s="59"/>
      <c r="D37" s="59"/>
      <c r="E37" s="59"/>
      <c r="F37" s="59"/>
      <c r="G37" s="59"/>
      <c r="H37" s="59"/>
      <c r="I37" s="59"/>
      <c r="J37" s="59"/>
      <c r="K37" s="59"/>
      <c r="L37" s="59"/>
      <c r="M37" s="59"/>
      <c r="N37" s="59"/>
      <c r="O37" s="59"/>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XkeCic7DZ13jXtnbkKqHggK+GgDfnxUH9YtIEOmEdWuP3fcG4TARdSEfOsfl875muERTlMVAAbNg/nKnvehABw==" saltValue="yymJUgweaQJGjewU859MJg=="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4"/>
    </row>
    <row r="3" spans="2:11" ht="15" customHeight="1" x14ac:dyDescent="0.25">
      <c r="B3" s="125"/>
      <c r="C3" s="125"/>
      <c r="D3" s="116" t="s">
        <v>2</v>
      </c>
      <c r="E3" s="118"/>
      <c r="F3" s="118"/>
      <c r="G3" s="118"/>
      <c r="H3" s="117"/>
      <c r="I3" s="116" t="s">
        <v>77</v>
      </c>
      <c r="J3" s="117"/>
      <c r="K3" s="53"/>
    </row>
    <row r="4" spans="2:11" ht="15" customHeight="1" x14ac:dyDescent="0.25">
      <c r="B4" s="125"/>
      <c r="C4" s="125"/>
      <c r="D4" s="119" t="s">
        <v>3</v>
      </c>
      <c r="E4" s="120"/>
      <c r="F4" s="120"/>
      <c r="G4" s="120"/>
      <c r="H4" s="121"/>
      <c r="I4" s="116" t="s">
        <v>79</v>
      </c>
      <c r="J4" s="117"/>
      <c r="K4" s="53"/>
    </row>
    <row r="5" spans="2:11" ht="15" customHeight="1" x14ac:dyDescent="0.25">
      <c r="B5" s="125"/>
      <c r="C5" s="125"/>
      <c r="D5" s="122"/>
      <c r="E5" s="123"/>
      <c r="F5" s="123"/>
      <c r="G5" s="123"/>
      <c r="H5" s="124"/>
      <c r="I5" s="116" t="s">
        <v>47</v>
      </c>
      <c r="J5" s="117"/>
      <c r="K5" s="53"/>
    </row>
    <row r="6" spans="2:11" x14ac:dyDescent="0.25">
      <c r="K6" s="45"/>
    </row>
    <row r="7" spans="2:11" ht="15.75" customHeight="1" x14ac:dyDescent="0.25">
      <c r="B7" s="114" t="s">
        <v>48</v>
      </c>
      <c r="C7" s="114"/>
      <c r="D7" s="114"/>
      <c r="E7" s="114"/>
      <c r="F7" s="114"/>
      <c r="G7" s="114"/>
      <c r="H7" s="114"/>
      <c r="I7" s="114"/>
      <c r="J7" s="114"/>
      <c r="K7" s="50"/>
    </row>
    <row r="8" spans="2:11" ht="15.75" customHeight="1" x14ac:dyDescent="0.25">
      <c r="B8" s="111" t="s">
        <v>49</v>
      </c>
      <c r="C8" s="111" t="s">
        <v>50</v>
      </c>
      <c r="D8" s="111"/>
      <c r="E8" s="111"/>
      <c r="F8" s="111"/>
      <c r="G8" s="114" t="s">
        <v>51</v>
      </c>
      <c r="H8" s="114"/>
      <c r="I8" s="114"/>
      <c r="J8" s="114"/>
      <c r="K8" s="50"/>
    </row>
    <row r="9" spans="2:11" ht="15.75" customHeight="1" x14ac:dyDescent="0.25">
      <c r="B9" s="111"/>
      <c r="C9" s="49" t="s">
        <v>52</v>
      </c>
      <c r="D9" s="49" t="s">
        <v>53</v>
      </c>
      <c r="E9" s="111" t="s">
        <v>54</v>
      </c>
      <c r="F9" s="111"/>
      <c r="G9" s="114"/>
      <c r="H9" s="114"/>
      <c r="I9" s="114"/>
      <c r="J9" s="114"/>
      <c r="K9" s="50"/>
    </row>
    <row r="10" spans="2:11" ht="15.75" customHeight="1" x14ac:dyDescent="0.25">
      <c r="B10" s="47">
        <v>1</v>
      </c>
      <c r="C10" s="47">
        <v>2021</v>
      </c>
      <c r="D10" s="47">
        <v>5</v>
      </c>
      <c r="E10" s="112">
        <v>24</v>
      </c>
      <c r="F10" s="112"/>
      <c r="G10" s="126" t="s">
        <v>55</v>
      </c>
      <c r="H10" s="126"/>
      <c r="I10" s="126"/>
      <c r="J10" s="126"/>
      <c r="K10" s="52"/>
    </row>
    <row r="11" spans="2:11" ht="57.75" customHeight="1" x14ac:dyDescent="0.25">
      <c r="B11" s="47">
        <v>2</v>
      </c>
      <c r="C11" s="47">
        <v>2022</v>
      </c>
      <c r="D11" s="47">
        <v>5</v>
      </c>
      <c r="E11" s="105">
        <v>31</v>
      </c>
      <c r="F11" s="106"/>
      <c r="G11" s="107" t="s">
        <v>56</v>
      </c>
      <c r="H11" s="108"/>
      <c r="I11" s="108"/>
      <c r="J11" s="109"/>
      <c r="K11" s="52"/>
    </row>
    <row r="12" spans="2:11" ht="82.5" customHeight="1" x14ac:dyDescent="0.25">
      <c r="B12" s="47">
        <v>3</v>
      </c>
      <c r="C12" s="47">
        <v>2022</v>
      </c>
      <c r="D12" s="47">
        <v>7</v>
      </c>
      <c r="E12" s="105">
        <v>27</v>
      </c>
      <c r="F12" s="106"/>
      <c r="G12" s="107" t="s">
        <v>57</v>
      </c>
      <c r="H12" s="108"/>
      <c r="I12" s="108"/>
      <c r="J12" s="109"/>
      <c r="K12" s="52"/>
    </row>
    <row r="13" spans="2:11" ht="100.5" customHeight="1" x14ac:dyDescent="0.25">
      <c r="B13" s="47">
        <v>4</v>
      </c>
      <c r="C13" s="47">
        <v>2023</v>
      </c>
      <c r="D13" s="47">
        <v>11</v>
      </c>
      <c r="E13" s="105">
        <v>30</v>
      </c>
      <c r="F13" s="106"/>
      <c r="G13" s="107" t="s">
        <v>72</v>
      </c>
      <c r="H13" s="108"/>
      <c r="I13" s="108"/>
      <c r="J13" s="109"/>
      <c r="K13" s="52"/>
    </row>
    <row r="14" spans="2:11" ht="70.5" customHeight="1" x14ac:dyDescent="0.25">
      <c r="B14" s="47">
        <v>5</v>
      </c>
      <c r="C14" s="47">
        <v>2024</v>
      </c>
      <c r="D14" s="55" t="s">
        <v>71</v>
      </c>
      <c r="E14" s="105">
        <v>27</v>
      </c>
      <c r="F14" s="106"/>
      <c r="G14" s="107" t="s">
        <v>73</v>
      </c>
      <c r="H14" s="108"/>
      <c r="I14" s="108"/>
      <c r="J14" s="109"/>
      <c r="K14" s="52"/>
    </row>
    <row r="15" spans="2:11" ht="76.5" customHeight="1" x14ac:dyDescent="0.25">
      <c r="B15" s="47">
        <v>6</v>
      </c>
      <c r="C15" s="47">
        <v>2024</v>
      </c>
      <c r="D15" s="55" t="s">
        <v>74</v>
      </c>
      <c r="E15" s="105"/>
      <c r="F15" s="106"/>
      <c r="G15" s="107" t="s">
        <v>76</v>
      </c>
      <c r="H15" s="108"/>
      <c r="I15" s="108"/>
      <c r="J15" s="109"/>
      <c r="K15" s="52"/>
    </row>
    <row r="16" spans="2:11" ht="15.75" customHeight="1" x14ac:dyDescent="0.25">
      <c r="B16" s="111" t="s">
        <v>58</v>
      </c>
      <c r="C16" s="111"/>
      <c r="D16" s="111"/>
      <c r="E16" s="111"/>
      <c r="F16" s="111"/>
      <c r="G16" s="111"/>
      <c r="H16" s="111"/>
      <c r="I16" s="111"/>
      <c r="J16" s="111"/>
      <c r="K16" s="48"/>
    </row>
    <row r="17" spans="2:11" x14ac:dyDescent="0.25">
      <c r="B17" s="111" t="s">
        <v>59</v>
      </c>
      <c r="C17" s="111"/>
      <c r="D17" s="111"/>
      <c r="E17" s="111"/>
      <c r="F17" s="111" t="s">
        <v>60</v>
      </c>
      <c r="G17" s="111"/>
      <c r="H17" s="111"/>
      <c r="I17" s="111"/>
      <c r="J17" s="111"/>
      <c r="K17" s="48"/>
    </row>
    <row r="18" spans="2:11" ht="15.75" customHeight="1" x14ac:dyDescent="0.25">
      <c r="B18" s="112" t="s">
        <v>61</v>
      </c>
      <c r="C18" s="112"/>
      <c r="D18" s="112"/>
      <c r="E18" s="112"/>
      <c r="F18" s="112" t="s">
        <v>75</v>
      </c>
      <c r="G18" s="112"/>
      <c r="H18" s="112"/>
      <c r="I18" s="112"/>
      <c r="J18" s="112"/>
      <c r="K18" s="46"/>
    </row>
    <row r="19" spans="2:11" x14ac:dyDescent="0.25">
      <c r="B19" s="111" t="s">
        <v>62</v>
      </c>
      <c r="C19" s="111"/>
      <c r="D19" s="111"/>
      <c r="E19" s="111"/>
      <c r="F19" s="111"/>
      <c r="G19" s="111"/>
      <c r="H19" s="111"/>
      <c r="I19" s="111"/>
      <c r="J19" s="111"/>
      <c r="K19" s="48"/>
    </row>
    <row r="20" spans="2:11" x14ac:dyDescent="0.25">
      <c r="B20" s="111" t="s">
        <v>59</v>
      </c>
      <c r="C20" s="111"/>
      <c r="D20" s="111"/>
      <c r="E20" s="111"/>
      <c r="F20" s="111" t="s">
        <v>60</v>
      </c>
      <c r="G20" s="111"/>
      <c r="H20" s="111"/>
      <c r="I20" s="111"/>
      <c r="J20" s="111"/>
      <c r="K20" s="48"/>
    </row>
    <row r="21" spans="2:11" ht="15.75" customHeight="1" x14ac:dyDescent="0.25">
      <c r="B21" s="113" t="s">
        <v>63</v>
      </c>
      <c r="C21" s="113"/>
      <c r="D21" s="113"/>
      <c r="E21" s="113"/>
      <c r="F21" s="113" t="s">
        <v>64</v>
      </c>
      <c r="G21" s="113"/>
      <c r="H21" s="113"/>
      <c r="I21" s="113"/>
      <c r="J21" s="113"/>
      <c r="K21" s="51"/>
    </row>
    <row r="22" spans="2:11" ht="15.75" customHeight="1" x14ac:dyDescent="0.25">
      <c r="B22" s="114" t="s">
        <v>65</v>
      </c>
      <c r="C22" s="114"/>
      <c r="D22" s="114"/>
      <c r="E22" s="114"/>
      <c r="F22" s="114"/>
      <c r="G22" s="114"/>
      <c r="H22" s="114"/>
      <c r="I22" s="114"/>
      <c r="J22" s="114"/>
      <c r="K22" s="50"/>
    </row>
    <row r="23" spans="2:11" x14ac:dyDescent="0.25">
      <c r="B23" s="111" t="s">
        <v>59</v>
      </c>
      <c r="C23" s="111"/>
      <c r="D23" s="111"/>
      <c r="E23" s="111" t="s">
        <v>60</v>
      </c>
      <c r="F23" s="111"/>
      <c r="G23" s="111"/>
      <c r="H23" s="111" t="s">
        <v>66</v>
      </c>
      <c r="I23" s="111"/>
      <c r="J23" s="111"/>
      <c r="K23" s="48"/>
    </row>
    <row r="24" spans="2:11" x14ac:dyDescent="0.25">
      <c r="B24" s="111"/>
      <c r="C24" s="111"/>
      <c r="D24" s="111"/>
      <c r="E24" s="111"/>
      <c r="F24" s="111"/>
      <c r="G24" s="111"/>
      <c r="H24" s="49" t="s">
        <v>52</v>
      </c>
      <c r="I24" s="49" t="s">
        <v>53</v>
      </c>
      <c r="J24" s="49" t="s">
        <v>54</v>
      </c>
      <c r="K24" s="48"/>
    </row>
    <row r="25" spans="2:11" x14ac:dyDescent="0.25">
      <c r="B25" s="112" t="s">
        <v>67</v>
      </c>
      <c r="C25" s="112"/>
      <c r="D25" s="112"/>
      <c r="E25" s="113" t="s">
        <v>68</v>
      </c>
      <c r="F25" s="113"/>
      <c r="G25" s="113"/>
      <c r="H25" s="47">
        <v>2024</v>
      </c>
      <c r="I25" s="55" t="s">
        <v>74</v>
      </c>
      <c r="J25" s="47"/>
      <c r="K25" s="46"/>
    </row>
    <row r="26" spans="2:11" x14ac:dyDescent="0.25">
      <c r="K26" s="45"/>
    </row>
    <row r="27" spans="2:11" ht="56.25" customHeight="1" x14ac:dyDescent="0.25">
      <c r="B27" s="45"/>
      <c r="C27" s="110" t="s">
        <v>69</v>
      </c>
      <c r="D27" s="110"/>
      <c r="E27" s="110"/>
      <c r="F27" s="110"/>
      <c r="G27" s="110"/>
      <c r="H27" s="110"/>
      <c r="I27" s="110"/>
      <c r="K27" s="45"/>
    </row>
    <row r="28" spans="2:11" ht="16.5" customHeight="1" x14ac:dyDescent="0.25">
      <c r="E28" s="115" t="s">
        <v>70</v>
      </c>
      <c r="F28" s="115"/>
      <c r="G28" s="115"/>
      <c r="H28" s="115"/>
      <c r="I28" s="115"/>
      <c r="J28" s="115"/>
      <c r="K28" s="44"/>
    </row>
    <row r="29" spans="2:11" x14ac:dyDescent="0.25">
      <c r="B29" s="45"/>
      <c r="C29" s="45"/>
      <c r="D29" s="45"/>
      <c r="E29" s="115"/>
      <c r="F29" s="115"/>
      <c r="G29" s="115"/>
      <c r="H29" s="115"/>
      <c r="I29" s="115"/>
      <c r="J29" s="115"/>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2025-03-06T21:37:06Z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