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2. F-CD-061 TRSNPORTE ALMACEN/3. DOCUMENTOS A PUBLICAR/"/>
    </mc:Choice>
  </mc:AlternateContent>
  <xr:revisionPtr revIDLastSave="432" documentId="11_71ED59FDA012736BB0FBDF45C63302D5944495DE" xr6:coauthVersionLast="47" xr6:coauthVersionMax="47" xr10:uidLastSave="{A1F13656-53C2-4C09-8BA5-D37E8B64A48B}"/>
  <bookViews>
    <workbookView xWindow="-105" yWindow="0" windowWidth="14610" windowHeight="15585"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R44" i="1"/>
  <c r="R45" i="1"/>
  <c r="R46" i="1"/>
  <c r="R47" i="1"/>
  <c r="Q24" i="1"/>
  <c r="Q25" i="1"/>
  <c r="Q26" i="1"/>
  <c r="Q27" i="1"/>
  <c r="Q28" i="1"/>
  <c r="Q29" i="1"/>
  <c r="Q30" i="1"/>
  <c r="Q31" i="1"/>
  <c r="Q32" i="1"/>
  <c r="Q33" i="1"/>
  <c r="Q34" i="1"/>
  <c r="Q35" i="1"/>
  <c r="Q36" i="1"/>
  <c r="Q37" i="1"/>
  <c r="Q38" i="1"/>
  <c r="R38" i="1" s="1"/>
  <c r="Q39" i="1"/>
  <c r="R39" i="1" s="1"/>
  <c r="Q40" i="1"/>
  <c r="R40" i="1" s="1"/>
  <c r="Q41" i="1"/>
  <c r="R41" i="1" s="1"/>
  <c r="Q42" i="1"/>
  <c r="R42" i="1" s="1"/>
  <c r="Q43" i="1"/>
  <c r="Q44" i="1"/>
  <c r="Q45" i="1"/>
  <c r="Q46" i="1"/>
  <c r="Q47" i="1"/>
  <c r="Q48" i="1"/>
  <c r="Q49" i="1"/>
  <c r="Q50" i="1"/>
  <c r="Q51" i="1"/>
  <c r="Q52" i="1"/>
  <c r="O24" i="1"/>
  <c r="O25" i="1"/>
  <c r="O26" i="1"/>
  <c r="O27" i="1"/>
  <c r="O28" i="1"/>
  <c r="O29" i="1"/>
  <c r="O30" i="1"/>
  <c r="O31" i="1"/>
  <c r="O32" i="1"/>
  <c r="O33" i="1"/>
  <c r="R33" i="1" s="1"/>
  <c r="O34" i="1"/>
  <c r="R34" i="1" s="1"/>
  <c r="O35" i="1"/>
  <c r="R35" i="1" s="1"/>
  <c r="O36" i="1"/>
  <c r="R36" i="1" s="1"/>
  <c r="O37" i="1"/>
  <c r="R37" i="1" s="1"/>
  <c r="O38" i="1"/>
  <c r="O39" i="1"/>
  <c r="O40" i="1"/>
  <c r="O41" i="1"/>
  <c r="O42" i="1"/>
  <c r="O43" i="1"/>
  <c r="O44" i="1"/>
  <c r="O45" i="1"/>
  <c r="O46" i="1"/>
  <c r="O47" i="1"/>
  <c r="O48" i="1"/>
  <c r="O49" i="1"/>
  <c r="O50" i="1"/>
  <c r="O51" i="1"/>
  <c r="O52" i="1"/>
  <c r="M24" i="1"/>
  <c r="M25" i="1"/>
  <c r="M26" i="1"/>
  <c r="M27" i="1"/>
  <c r="M28" i="1"/>
  <c r="R28" i="1" s="1"/>
  <c r="M29" i="1"/>
  <c r="R29" i="1" s="1"/>
  <c r="M30" i="1"/>
  <c r="R30" i="1" s="1"/>
  <c r="M31" i="1"/>
  <c r="R31" i="1" s="1"/>
  <c r="M32" i="1"/>
  <c r="R32" i="1" s="1"/>
  <c r="M33" i="1"/>
  <c r="M34" i="1"/>
  <c r="M35" i="1"/>
  <c r="M36" i="1"/>
  <c r="M37" i="1"/>
  <c r="M38" i="1"/>
  <c r="M39" i="1"/>
  <c r="M40" i="1"/>
  <c r="M41" i="1"/>
  <c r="M42" i="1"/>
  <c r="M43" i="1"/>
  <c r="M44" i="1"/>
  <c r="M45" i="1"/>
  <c r="M46" i="1"/>
  <c r="M47" i="1"/>
  <c r="M48" i="1"/>
  <c r="M49" i="1"/>
  <c r="M50" i="1"/>
  <c r="M51" i="1"/>
  <c r="M52" i="1"/>
  <c r="R52" i="1" s="1"/>
  <c r="K24" i="1"/>
  <c r="R24" i="1" s="1"/>
  <c r="K25" i="1"/>
  <c r="R25" i="1" s="1"/>
  <c r="K26" i="1"/>
  <c r="R26" i="1" s="1"/>
  <c r="K27" i="1"/>
  <c r="R27" i="1" s="1"/>
  <c r="K28" i="1"/>
  <c r="K29" i="1"/>
  <c r="K30" i="1"/>
  <c r="K31" i="1"/>
  <c r="K32" i="1"/>
  <c r="K33" i="1"/>
  <c r="K34" i="1"/>
  <c r="K35" i="1"/>
  <c r="K36" i="1"/>
  <c r="K37" i="1"/>
  <c r="K38" i="1"/>
  <c r="K39" i="1"/>
  <c r="K40" i="1"/>
  <c r="K41" i="1"/>
  <c r="K42" i="1"/>
  <c r="K43" i="1"/>
  <c r="K44" i="1"/>
  <c r="K45" i="1"/>
  <c r="K46" i="1"/>
  <c r="K47" i="1"/>
  <c r="K48" i="1"/>
  <c r="R48" i="1" s="1"/>
  <c r="K49" i="1"/>
  <c r="R49" i="1" s="1"/>
  <c r="K50" i="1"/>
  <c r="R50" i="1" s="1"/>
  <c r="K51" i="1"/>
  <c r="R51" i="1" s="1"/>
  <c r="K52" i="1"/>
  <c r="I44" i="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I42" i="1" s="1"/>
  <c r="G43" i="1"/>
  <c r="I43" i="1" s="1"/>
  <c r="G44" i="1"/>
  <c r="G45" i="1"/>
  <c r="I45" i="1" s="1"/>
  <c r="G46" i="1"/>
  <c r="I46" i="1" s="1"/>
  <c r="G47" i="1"/>
  <c r="I47" i="1" s="1"/>
  <c r="G48" i="1"/>
  <c r="I48" i="1" s="1"/>
  <c r="G49" i="1"/>
  <c r="I49" i="1" s="1"/>
  <c r="G50" i="1"/>
  <c r="I50" i="1" s="1"/>
  <c r="G51" i="1"/>
  <c r="I51" i="1" s="1"/>
  <c r="G52" i="1"/>
  <c r="I52" i="1" s="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23" i="1" l="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59"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62" authorId="0" shapeId="0" xr:uid="{84E7FDF6-7412-40DF-BDB8-FC4E7CB5B747}">
      <text>
        <r>
          <rPr>
            <b/>
            <sz val="9"/>
            <color indexed="81"/>
            <rFont val="Tahoma"/>
            <family val="2"/>
          </rPr>
          <t>Señor oferente, por favor diligencie este espacio.</t>
        </r>
      </text>
    </comment>
    <comment ref="B63"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<sst xmlns="http://schemas.openxmlformats.org/spreadsheetml/2006/main" count="112" uniqueCount="83">
  <si>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</si>
  <si>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</si>
  <si>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</si>
  <si>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</si>
  <si>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</si>
  <si>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</si>
  <si>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</si>
  <si>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</si>
  <si>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</si>
  <si>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</si>
  <si>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</si>
  <si>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</si>
  <si>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</si>
  <si>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</si>
  <si>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</si>
  <si>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</si>
  <si>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</si>
  <si>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</si>
  <si>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</si>
  <si>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</si>
  <si>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</si>
  <si>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</si>
  <si>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</si>
  <si>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</si>
  <si>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</si>
  <si>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</si>
  <si>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</si>
  <si>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</si>
  <si>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</si>
  <si>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</si>
  <si>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</si>
  <si>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</si>
  <si>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</si>
  <si>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</si>
  <si>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</si>
  <si>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</si>
  <si>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</si>
  <si>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</si>
  <si>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</si>
  <si>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</si>
  <si>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</si>
  <si>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</si>
  <si>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</si>
  <si>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</si>
  <si>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</si>
  <si>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</si>
  <si>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</si>
  <si>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</si>
  <si>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</si>
  <si>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xxxxxxxxxxxxxxxxxxxxxxxxxxxxxxxxx</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</si>
  <si>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</si>
  <si>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</si>
  <si>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</si>
  <si>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</si>
  <si>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</si>
  <si>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</si>
  <si>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</si>
  <si>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</si>
  <si>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</si>
  <si>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</si>
  <si>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</si>
  <si>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</si>
  <si>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</si>
  <si>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</si>
  <si>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</si>
  <si>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</si>
  <si>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INFERIOR A LA LIGERA (CAMIONETA O FURGÓN)</t>
  </si>
  <si>
    <t>Fusagasugá - Facatativá - Fusagasugá.</t>
  </si>
  <si>
    <t>Fusagasugá - Zipaquirá - Fusagasugá.</t>
  </si>
  <si>
    <t>Fusagasugá - Chía - Fusagasugá.</t>
  </si>
  <si>
    <t>Fusagasugá - Soacha - Fusagasugá.</t>
  </si>
  <si>
    <t>Fusagasugá - Bogotá - Fusagasugá.</t>
  </si>
  <si>
    <t>Fusagasugá - Girardot - Fusagasugá.</t>
  </si>
  <si>
    <t>Fusagasugá - Ubaté - Fusagasugá.</t>
  </si>
  <si>
    <t>Fusagasugá - Villa Pinzón - Fusagasugá</t>
  </si>
  <si>
    <t>Ubaté - Soacha</t>
  </si>
  <si>
    <t>Girardot - Soacha</t>
  </si>
  <si>
    <t>Facatativá - Soacha</t>
  </si>
  <si>
    <t>Zipaquirá - Soacha</t>
  </si>
  <si>
    <t>Chía - Soacha</t>
  </si>
  <si>
    <t>Fusagasugá - Soacha</t>
  </si>
  <si>
    <t>Bogotá - Soacha</t>
  </si>
  <si>
    <t>LIGERA 500Kg- 2.5T (Turbo o Camión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</si>
</sst>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21">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17" xfId="0"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0" fontId="9" fillId="0" borderId="18" xfId="0" applyFont="1" applyBorder="1" applyAlignment="1" applyProtection="1">
      <alignment vertical="center" wrapText="1"/>
      <protection hidden="1"/>
    </xf>
    <xf numFmtId="0" fontId="8" fillId="0" borderId="19" xfId="0" applyFont="1" applyBorder="1" applyAlignment="1" applyProtection="1">
      <alignment horizontal="center" vertical="center" wrapText="1"/>
      <protection hidden="1"/>
    </xf>
    <xf numFmtId="0" fontId="9" fillId="0" borderId="2" xfId="0" applyFont="1" applyBorder="1" applyAlignment="1" applyProtection="1">
      <alignment vertical="center" wrapText="1"/>
      <protection hidden="1"/>
    </xf>
    <xf numFmtId="0" fontId="8" fillId="0" borderId="4" xfId="0" applyFont="1" applyBorder="1" applyAlignment="1" applyProtection="1">
      <alignment horizontal="center" vertical="center" wrapText="1"/>
      <protection hidden="1"/>
    </xf>
    <xf numFmtId="0" fontId="9" fillId="0" borderId="20" xfId="0" applyFont="1" applyBorder="1" applyAlignment="1" applyProtection="1">
      <alignment vertical="center" wrapText="1"/>
      <protection hidden="1"/>
    </xf>
    <xf numFmtId="0" fontId="9" fillId="0" borderId="4" xfId="0" applyFont="1" applyBorder="1" applyAlignment="1" applyProtection="1">
      <alignment vertical="center" wrapText="1"/>
      <protection hidden="1"/>
    </xf>
    <xf numFmtId="6" fontId="5" fillId="4" borderId="4" xfId="0" applyNumberFormat="1" applyFont="1" applyFill="1" applyBorder="1" applyAlignment="1" applyProtection="1">
      <alignment horizontal="right" vertical="center" shrinkToFit="1"/>
      <protection hidden="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tabSelected="1" topLeftCell="A19" zoomScale="60" zoomScaleNormal="60" zoomScaleSheetLayoutView="70" workbookViewId="0">
      <selection activeCell="E23" sqref="E23"/>
    </sheetView>
  </sheetViews>
  <sheetFormatPr baseColWidth="10" defaultColWidth="0" defaultRowHeight="0" customHeight="1" zeroHeight="1" x14ac:dyDescent="0.25"/>
  <cols>
    <col min="1" max="1" width="1.85546875" style="8" customWidth="1"/>
    <col min="2" max="2" width="11.28515625" style="2" customWidth="1"/>
    <col min="3" max="3" width="21.5703125" style="2" customWidth="1"/>
    <col min="4" max="4" width="34.71093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54"/>
      <c r="C2" s="68" t="s">
        <v>0</v>
      </c>
      <c r="D2" s="69"/>
      <c r="E2" s="69"/>
      <c r="F2" s="69"/>
      <c r="G2" s="69"/>
      <c r="H2" s="69"/>
      <c r="I2" s="69"/>
      <c r="J2" s="69"/>
      <c r="K2" s="69"/>
      <c r="L2" s="69"/>
      <c r="M2" s="69"/>
      <c r="N2" s="69"/>
      <c r="O2" s="69"/>
      <c r="P2" s="70"/>
      <c r="Q2" s="66" t="s">
        <v>65</v>
      </c>
      <c r="R2" s="67"/>
    </row>
    <row r="3" spans="2:18" s="2" customFormat="1" ht="15.75" customHeight="1" x14ac:dyDescent="0.2">
      <c r="B3" s="54"/>
      <c r="C3" s="68" t="s">
        <v>1</v>
      </c>
      <c r="D3" s="69"/>
      <c r="E3" s="69"/>
      <c r="F3" s="69"/>
      <c r="G3" s="69"/>
      <c r="H3" s="69"/>
      <c r="I3" s="69"/>
      <c r="J3" s="69"/>
      <c r="K3" s="69"/>
      <c r="L3" s="69"/>
      <c r="M3" s="69"/>
      <c r="N3" s="69"/>
      <c r="O3" s="69"/>
      <c r="P3" s="70"/>
      <c r="Q3" s="66" t="s">
        <v>41</v>
      </c>
      <c r="R3" s="67"/>
    </row>
    <row r="4" spans="2:18" s="2" customFormat="1" ht="16.5" customHeight="1" x14ac:dyDescent="0.2">
      <c r="B4" s="54"/>
      <c r="C4" s="71" t="s">
        <v>12</v>
      </c>
      <c r="D4" s="72"/>
      <c r="E4" s="72"/>
      <c r="F4" s="72"/>
      <c r="G4" s="72"/>
      <c r="H4" s="72"/>
      <c r="I4" s="72"/>
      <c r="J4" s="72"/>
      <c r="K4" s="72"/>
      <c r="L4" s="72"/>
      <c r="M4" s="72"/>
      <c r="N4" s="72"/>
      <c r="O4" s="72"/>
      <c r="P4" s="73"/>
      <c r="Q4" s="66" t="s">
        <v>64</v>
      </c>
      <c r="R4" s="67"/>
    </row>
    <row r="5" spans="2:18" s="2" customFormat="1" ht="15" customHeight="1" x14ac:dyDescent="0.2">
      <c r="B5" s="54"/>
      <c r="C5" s="74"/>
      <c r="D5" s="75"/>
      <c r="E5" s="75"/>
      <c r="F5" s="75"/>
      <c r="G5" s="75"/>
      <c r="H5" s="75"/>
      <c r="I5" s="75"/>
      <c r="J5" s="75"/>
      <c r="K5" s="75"/>
      <c r="L5" s="75"/>
      <c r="M5" s="75"/>
      <c r="N5" s="75"/>
      <c r="O5" s="75"/>
      <c r="P5" s="76"/>
      <c r="Q5" s="66" t="s">
        <v>14</v>
      </c>
      <c r="R5" s="67"/>
    </row>
    <row r="6" spans="2:18" ht="15" x14ac:dyDescent="0.25"/>
    <row r="7" spans="2:18" s="2" customFormat="1" ht="14.25" x14ac:dyDescent="0.2">
      <c r="B7" s="9" t="s">
        <v>50</v>
      </c>
      <c r="F7" s="4"/>
      <c r="G7" s="5"/>
      <c r="H7" s="5"/>
    </row>
    <row r="8" spans="2:18" s="2" customFormat="1" ht="14.25" x14ac:dyDescent="0.2">
      <c r="F8" s="4"/>
      <c r="G8" s="5"/>
      <c r="H8" s="5"/>
    </row>
    <row r="9" spans="2:18" s="2" customFormat="1" ht="22.15" customHeight="1" x14ac:dyDescent="0.2">
      <c r="B9" s="55" t="s">
        <v>42</v>
      </c>
      <c r="C9" s="56"/>
      <c r="D9" s="56"/>
      <c r="E9" s="57" t="s">
        <v>43</v>
      </c>
      <c r="F9" s="58"/>
      <c r="G9" s="5"/>
      <c r="H9" s="16"/>
      <c r="I9" s="52"/>
      <c r="J9" s="52"/>
    </row>
    <row r="10" spans="2:18" s="2" customFormat="1" ht="14.25" x14ac:dyDescent="0.2">
      <c r="F10" s="4"/>
      <c r="G10" s="5"/>
      <c r="H10" s="5"/>
    </row>
    <row r="11" spans="2:18" ht="15" x14ac:dyDescent="0.25">
      <c r="B11" s="3" t="s">
        <v>48</v>
      </c>
      <c r="F11" s="2"/>
      <c r="G11" s="2"/>
      <c r="H11" s="2"/>
    </row>
    <row r="12" spans="2:18" ht="15" customHeight="1" x14ac:dyDescent="0.25">
      <c r="B12" s="37" t="s">
        <v>49</v>
      </c>
      <c r="C12" s="38"/>
      <c r="D12" s="38"/>
      <c r="E12" s="38"/>
      <c r="F12" s="38"/>
      <c r="G12" s="38"/>
      <c r="H12" s="38"/>
      <c r="I12" s="38"/>
      <c r="J12" s="38"/>
      <c r="K12" s="38"/>
      <c r="L12" s="38"/>
      <c r="M12" s="38"/>
      <c r="N12" s="38"/>
      <c r="O12" s="38"/>
      <c r="P12" s="38"/>
      <c r="Q12" s="39"/>
      <c r="R12" s="24"/>
    </row>
    <row r="13" spans="2:18" ht="15" x14ac:dyDescent="0.25">
      <c r="B13" s="40"/>
      <c r="C13" s="41"/>
      <c r="D13" s="41"/>
      <c r="E13" s="41"/>
      <c r="F13" s="41"/>
      <c r="G13" s="41"/>
      <c r="H13" s="41"/>
      <c r="I13" s="41"/>
      <c r="J13" s="41"/>
      <c r="K13" s="41"/>
      <c r="L13" s="41"/>
      <c r="M13" s="41"/>
      <c r="N13" s="41"/>
      <c r="O13" s="41"/>
      <c r="P13" s="41"/>
      <c r="Q13" s="42"/>
      <c r="R13" s="24"/>
    </row>
    <row r="14" spans="2:18" ht="15" x14ac:dyDescent="0.25"/>
    <row r="15" spans="2:18" ht="15" x14ac:dyDescent="0.25">
      <c r="B15" s="43" t="s">
        <v>52</v>
      </c>
      <c r="C15" s="44"/>
      <c r="D15" s="44"/>
      <c r="E15" s="44"/>
      <c r="F15" s="44"/>
      <c r="G15" s="44"/>
      <c r="H15" s="44"/>
      <c r="I15" s="44"/>
      <c r="J15" s="44"/>
      <c r="K15" s="44"/>
      <c r="L15" s="44"/>
      <c r="M15" s="44"/>
      <c r="N15" s="44"/>
      <c r="O15" s="44"/>
      <c r="P15" s="44"/>
      <c r="Q15" s="45"/>
    </row>
    <row r="16" spans="2:18" ht="208.5" customHeight="1" x14ac:dyDescent="0.25">
      <c r="B16" s="46" t="s">
        <v>61</v>
      </c>
      <c r="C16" s="47"/>
      <c r="D16" s="47"/>
      <c r="E16" s="47"/>
      <c r="F16" s="47"/>
      <c r="G16" s="47"/>
      <c r="H16" s="47"/>
      <c r="I16" s="47"/>
      <c r="J16" s="47"/>
      <c r="K16" s="47"/>
      <c r="L16" s="47"/>
      <c r="M16" s="47"/>
      <c r="N16" s="47"/>
      <c r="O16" s="47"/>
      <c r="P16" s="47"/>
      <c r="Q16" s="48"/>
    </row>
    <row r="17" spans="2:18" ht="15" x14ac:dyDescent="0.25"/>
    <row r="18" spans="2:18" ht="29.25" customHeight="1" x14ac:dyDescent="0.25">
      <c r="B18" s="43" t="s">
        <v>53</v>
      </c>
      <c r="C18" s="44"/>
      <c r="D18" s="44"/>
      <c r="E18" s="44"/>
      <c r="F18" s="44"/>
      <c r="G18" s="44"/>
      <c r="H18" s="44"/>
      <c r="I18" s="45"/>
      <c r="J18" s="43" t="s">
        <v>54</v>
      </c>
      <c r="K18" s="44"/>
      <c r="L18" s="44"/>
      <c r="M18" s="44"/>
      <c r="N18" s="44"/>
      <c r="O18" s="44"/>
      <c r="P18" s="44"/>
      <c r="Q18" s="45"/>
    </row>
    <row r="19" spans="2:18" ht="194.25" customHeight="1" x14ac:dyDescent="0.25">
      <c r="B19" s="21"/>
      <c r="C19" s="59" t="s">
        <v>57</v>
      </c>
      <c r="D19" s="59"/>
      <c r="E19" s="59"/>
      <c r="F19" s="59"/>
      <c r="G19" s="59"/>
      <c r="H19" s="59"/>
      <c r="I19" s="20"/>
      <c r="J19" s="18"/>
      <c r="K19" s="59" t="s">
        <v>63</v>
      </c>
      <c r="L19" s="60"/>
      <c r="M19" s="60"/>
      <c r="N19" s="60"/>
      <c r="O19" s="60"/>
      <c r="P19" s="60"/>
      <c r="Q19" s="19"/>
    </row>
    <row r="20" spans="2:18" ht="15" x14ac:dyDescent="0.25"/>
    <row r="21" spans="2:18" ht="31.5" customHeight="1" x14ac:dyDescent="0.25">
      <c r="B21" s="61" t="s">
        <v>2</v>
      </c>
      <c r="C21" s="49" t="s">
        <v>4</v>
      </c>
      <c r="D21" s="49"/>
      <c r="E21" s="49" t="s">
        <v>5</v>
      </c>
      <c r="F21" s="62" t="s">
        <v>13</v>
      </c>
      <c r="G21" s="63" t="s">
        <v>58</v>
      </c>
      <c r="H21" s="63" t="s">
        <v>51</v>
      </c>
      <c r="I21" s="49" t="s">
        <v>3</v>
      </c>
      <c r="J21" s="49" t="s">
        <v>7</v>
      </c>
      <c r="K21" s="49"/>
      <c r="L21" s="49" t="s">
        <v>8</v>
      </c>
      <c r="M21" s="49"/>
      <c r="N21" s="49" t="s">
        <v>9</v>
      </c>
      <c r="O21" s="49"/>
      <c r="P21" s="49" t="s">
        <v>10</v>
      </c>
      <c r="Q21" s="49"/>
      <c r="R21" s="32" t="s">
        <v>11</v>
      </c>
    </row>
    <row r="22" spans="2:18" ht="67.150000000000006" customHeight="1" thickBot="1" x14ac:dyDescent="0.3">
      <c r="B22" s="61"/>
      <c r="C22" s="49"/>
      <c r="D22" s="49"/>
      <c r="E22" s="49"/>
      <c r="F22" s="62"/>
      <c r="G22" s="63"/>
      <c r="H22" s="63"/>
      <c r="I22" s="49"/>
      <c r="J22" s="22" t="s">
        <v>55</v>
      </c>
      <c r="K22" s="22" t="s">
        <v>56</v>
      </c>
      <c r="L22" s="22" t="s">
        <v>55</v>
      </c>
      <c r="M22" s="22" t="s">
        <v>56</v>
      </c>
      <c r="N22" s="22" t="s">
        <v>55</v>
      </c>
      <c r="O22" s="22" t="s">
        <v>56</v>
      </c>
      <c r="P22" s="22" t="s">
        <v>55</v>
      </c>
      <c r="Q22" s="22" t="s">
        <v>56</v>
      </c>
      <c r="R22" s="33"/>
    </row>
    <row r="23" spans="2:18" ht="24.75" customHeight="1" x14ac:dyDescent="0.25">
      <c r="B23" s="81">
        <v>1</v>
      </c>
      <c r="C23" s="82" t="s">
        <v>66</v>
      </c>
      <c r="D23" s="83" t="s">
        <v>67</v>
      </c>
      <c r="E23" s="89">
        <v>1068038</v>
      </c>
      <c r="F23" s="10">
        <f>+IFERROR(H23/E23,"-")</f>
        <v>0</v>
      </c>
      <c r="G23" s="11">
        <f>+E23*80%</f>
        <v>854430.4</v>
      </c>
      <c r="H23" s="30"/>
      <c r="I23" s="12" t="str">
        <f>IF(H23&lt;G23," OFERTA CON PRECIO APARENTEMENTE BAJO","VALOR MINIMO ACEPTABLE")</f>
        <v xml:space="preserve"> OFERTA CON PRECIO APARENTEMENTE BAJO</v>
      </c>
      <c r="J23" s="31"/>
      <c r="K23" s="25">
        <f>+ROUND(H23*J23,0)</f>
        <v>0</v>
      </c>
      <c r="L23" s="31"/>
      <c r="M23" s="25">
        <f>+ROUND(H23*L23,0)</f>
        <v>0</v>
      </c>
      <c r="N23" s="31"/>
      <c r="O23" s="25">
        <f t="shared" ref="O23:O52" si="0">+ROUND(H23*N23,0)</f>
        <v>0</v>
      </c>
      <c r="P23" s="31"/>
      <c r="Q23" s="25">
        <f t="shared" ref="Q23:Q52" si="1">+ROUND(H23*P23,0)</f>
        <v>0</v>
      </c>
      <c r="R23" s="26">
        <f>ROUND(H23-K23-M23-O23-Q23,0)</f>
        <v>0</v>
      </c>
    </row>
    <row r="24" spans="2:18" ht="24.75" customHeight="1" x14ac:dyDescent="0.25">
      <c r="B24" s="84"/>
      <c r="C24" s="84"/>
      <c r="D24" s="85" t="s">
        <v>68</v>
      </c>
      <c r="E24" s="6">
        <v>1068038</v>
      </c>
      <c r="F24" s="10">
        <f t="shared" ref="F24:F52" si="2">+IFERROR(H24/E24,"-")</f>
        <v>0</v>
      </c>
      <c r="G24" s="11">
        <f t="shared" ref="G24:G52" si="3">+E24*80%</f>
        <v>854430.4</v>
      </c>
      <c r="H24" s="30"/>
      <c r="I24" s="12" t="str">
        <f t="shared" ref="I24:I52" si="4">IF(H24&lt;G24," OFERTA CON PRECIO APARENTEMENTE BAJO","VALOR MINIMO ACEPTABLE")</f>
        <v xml:space="preserve"> OFERTA CON PRECIO APARENTEMENTE BAJO</v>
      </c>
      <c r="J24" s="31"/>
      <c r="K24" s="25">
        <f t="shared" ref="K24:K52" si="5">+ROUND(H24*J24,0)</f>
        <v>0</v>
      </c>
      <c r="L24" s="31"/>
      <c r="M24" s="25">
        <f t="shared" ref="M24:M52" si="6">+ROUND(H24*L24,0)</f>
        <v>0</v>
      </c>
      <c r="N24" s="31"/>
      <c r="O24" s="25">
        <f t="shared" si="0"/>
        <v>0</v>
      </c>
      <c r="P24" s="31"/>
      <c r="Q24" s="25">
        <f t="shared" si="1"/>
        <v>0</v>
      </c>
      <c r="R24" s="26">
        <f t="shared" ref="R24:R52" si="7">ROUND(H24-K24-M24-O24-Q24,0)</f>
        <v>0</v>
      </c>
    </row>
    <row r="25" spans="2:18" ht="24.75" customHeight="1" x14ac:dyDescent="0.25">
      <c r="B25" s="84"/>
      <c r="C25" s="84"/>
      <c r="D25" s="85" t="s">
        <v>69</v>
      </c>
      <c r="E25" s="6">
        <v>1068038</v>
      </c>
      <c r="F25" s="10">
        <f t="shared" si="2"/>
        <v>0</v>
      </c>
      <c r="G25" s="11">
        <f t="shared" si="3"/>
        <v>854430.4</v>
      </c>
      <c r="H25" s="30"/>
      <c r="I25" s="12" t="str">
        <f t="shared" si="4"/>
        <v xml:space="preserve"> OFERTA CON PRECIO APARENTEMENTE BAJO</v>
      </c>
      <c r="J25" s="31"/>
      <c r="K25" s="25">
        <f t="shared" si="5"/>
        <v>0</v>
      </c>
      <c r="L25" s="31"/>
      <c r="M25" s="25">
        <f t="shared" si="6"/>
        <v>0</v>
      </c>
      <c r="N25" s="31"/>
      <c r="O25" s="25">
        <f t="shared" si="0"/>
        <v>0</v>
      </c>
      <c r="P25" s="31"/>
      <c r="Q25" s="25">
        <f t="shared" si="1"/>
        <v>0</v>
      </c>
      <c r="R25" s="26">
        <f t="shared" si="7"/>
        <v>0</v>
      </c>
    </row>
    <row r="26" spans="2:18" ht="24.75" customHeight="1" x14ac:dyDescent="0.25">
      <c r="B26" s="84"/>
      <c r="C26" s="84"/>
      <c r="D26" s="85" t="s">
        <v>70</v>
      </c>
      <c r="E26" s="6">
        <v>1031078</v>
      </c>
      <c r="F26" s="10">
        <f t="shared" si="2"/>
        <v>0</v>
      </c>
      <c r="G26" s="11">
        <f t="shared" si="3"/>
        <v>824862.4</v>
      </c>
      <c r="H26" s="30"/>
      <c r="I26" s="12" t="str">
        <f t="shared" si="4"/>
        <v xml:space="preserve"> OFERTA CON PRECIO APARENTEMENTE BAJO</v>
      </c>
      <c r="J26" s="31"/>
      <c r="K26" s="25">
        <f t="shared" si="5"/>
        <v>0</v>
      </c>
      <c r="L26" s="31"/>
      <c r="M26" s="25">
        <f t="shared" si="6"/>
        <v>0</v>
      </c>
      <c r="N26" s="31"/>
      <c r="O26" s="25">
        <f t="shared" si="0"/>
        <v>0</v>
      </c>
      <c r="P26" s="31"/>
      <c r="Q26" s="25">
        <f t="shared" si="1"/>
        <v>0</v>
      </c>
      <c r="R26" s="26">
        <f t="shared" si="7"/>
        <v>0</v>
      </c>
    </row>
    <row r="27" spans="2:18" ht="24.75" customHeight="1" x14ac:dyDescent="0.25">
      <c r="B27" s="84"/>
      <c r="C27" s="84"/>
      <c r="D27" s="85" t="s">
        <v>71</v>
      </c>
      <c r="E27" s="6">
        <v>1031078</v>
      </c>
      <c r="F27" s="10">
        <f t="shared" si="2"/>
        <v>0</v>
      </c>
      <c r="G27" s="11">
        <f t="shared" si="3"/>
        <v>824862.4</v>
      </c>
      <c r="H27" s="30"/>
      <c r="I27" s="12" t="str">
        <f t="shared" si="4"/>
        <v xml:space="preserve"> OFERTA CON PRECIO APARENTEMENTE BAJO</v>
      </c>
      <c r="J27" s="31"/>
      <c r="K27" s="25">
        <f t="shared" si="5"/>
        <v>0</v>
      </c>
      <c r="L27" s="31"/>
      <c r="M27" s="25">
        <f t="shared" si="6"/>
        <v>0</v>
      </c>
      <c r="N27" s="31"/>
      <c r="O27" s="25">
        <f t="shared" si="0"/>
        <v>0</v>
      </c>
      <c r="P27" s="31"/>
      <c r="Q27" s="25">
        <f t="shared" si="1"/>
        <v>0</v>
      </c>
      <c r="R27" s="26">
        <f t="shared" si="7"/>
        <v>0</v>
      </c>
    </row>
    <row r="28" spans="2:18" ht="24.75" customHeight="1" x14ac:dyDescent="0.25">
      <c r="B28" s="84"/>
      <c r="C28" s="84"/>
      <c r="D28" s="85" t="s">
        <v>72</v>
      </c>
      <c r="E28" s="6">
        <v>883238</v>
      </c>
      <c r="F28" s="10">
        <f t="shared" si="2"/>
        <v>0</v>
      </c>
      <c r="G28" s="11">
        <f t="shared" si="3"/>
        <v>706590.4</v>
      </c>
      <c r="H28" s="30"/>
      <c r="I28" s="12" t="str">
        <f t="shared" si="4"/>
        <v xml:space="preserve"> OFERTA CON PRECIO APARENTEMENTE BAJO</v>
      </c>
      <c r="J28" s="31"/>
      <c r="K28" s="25">
        <f t="shared" si="5"/>
        <v>0</v>
      </c>
      <c r="L28" s="31"/>
      <c r="M28" s="25">
        <f t="shared" si="6"/>
        <v>0</v>
      </c>
      <c r="N28" s="31"/>
      <c r="O28" s="25">
        <f t="shared" si="0"/>
        <v>0</v>
      </c>
      <c r="P28" s="31"/>
      <c r="Q28" s="25">
        <f t="shared" si="1"/>
        <v>0</v>
      </c>
      <c r="R28" s="26">
        <f t="shared" si="7"/>
        <v>0</v>
      </c>
    </row>
    <row r="29" spans="2:18" ht="24.75" customHeight="1" x14ac:dyDescent="0.25">
      <c r="B29" s="84"/>
      <c r="C29" s="84"/>
      <c r="D29" s="85" t="s">
        <v>73</v>
      </c>
      <c r="E29" s="6">
        <v>1184198</v>
      </c>
      <c r="F29" s="10">
        <f t="shared" si="2"/>
        <v>0</v>
      </c>
      <c r="G29" s="11">
        <f t="shared" si="3"/>
        <v>947358.4</v>
      </c>
      <c r="H29" s="30"/>
      <c r="I29" s="12" t="str">
        <f t="shared" si="4"/>
        <v xml:space="preserve"> OFERTA CON PRECIO APARENTEMENTE BAJO</v>
      </c>
      <c r="J29" s="31"/>
      <c r="K29" s="25">
        <f t="shared" si="5"/>
        <v>0</v>
      </c>
      <c r="L29" s="31"/>
      <c r="M29" s="25">
        <f t="shared" si="6"/>
        <v>0</v>
      </c>
      <c r="N29" s="31"/>
      <c r="O29" s="25">
        <f t="shared" si="0"/>
        <v>0</v>
      </c>
      <c r="P29" s="31"/>
      <c r="Q29" s="25">
        <f t="shared" si="1"/>
        <v>0</v>
      </c>
      <c r="R29" s="26">
        <f t="shared" si="7"/>
        <v>0</v>
      </c>
    </row>
    <row r="30" spans="2:18" ht="24.75" customHeight="1" x14ac:dyDescent="0.25">
      <c r="B30" s="84"/>
      <c r="C30" s="84"/>
      <c r="D30" s="85" t="s">
        <v>74</v>
      </c>
      <c r="E30" s="6">
        <v>1258118</v>
      </c>
      <c r="F30" s="10">
        <f t="shared" si="2"/>
        <v>0</v>
      </c>
      <c r="G30" s="11">
        <f t="shared" si="3"/>
        <v>1006494.4</v>
      </c>
      <c r="H30" s="30"/>
      <c r="I30" s="12" t="str">
        <f t="shared" si="4"/>
        <v xml:space="preserve"> OFERTA CON PRECIO APARENTEMENTE BAJO</v>
      </c>
      <c r="J30" s="31"/>
      <c r="K30" s="25">
        <f t="shared" si="5"/>
        <v>0</v>
      </c>
      <c r="L30" s="31"/>
      <c r="M30" s="25">
        <f t="shared" si="6"/>
        <v>0</v>
      </c>
      <c r="N30" s="31"/>
      <c r="O30" s="25">
        <f t="shared" si="0"/>
        <v>0</v>
      </c>
      <c r="P30" s="31"/>
      <c r="Q30" s="25">
        <f t="shared" si="1"/>
        <v>0</v>
      </c>
      <c r="R30" s="26">
        <f t="shared" si="7"/>
        <v>0</v>
      </c>
    </row>
    <row r="31" spans="2:18" ht="24.75" customHeight="1" x14ac:dyDescent="0.25">
      <c r="B31" s="84"/>
      <c r="C31" s="84"/>
      <c r="D31" s="85" t="s">
        <v>75</v>
      </c>
      <c r="E31" s="6">
        <v>478579</v>
      </c>
      <c r="F31" s="10">
        <f t="shared" si="2"/>
        <v>0</v>
      </c>
      <c r="G31" s="11">
        <f t="shared" si="3"/>
        <v>382863.2</v>
      </c>
      <c r="H31" s="30"/>
      <c r="I31" s="12" t="str">
        <f t="shared" si="4"/>
        <v xml:space="preserve"> OFERTA CON PRECIO APARENTEMENTE BAJO</v>
      </c>
      <c r="J31" s="31"/>
      <c r="K31" s="25">
        <f t="shared" si="5"/>
        <v>0</v>
      </c>
      <c r="L31" s="31"/>
      <c r="M31" s="25">
        <f t="shared" si="6"/>
        <v>0</v>
      </c>
      <c r="N31" s="31"/>
      <c r="O31" s="25">
        <f t="shared" si="0"/>
        <v>0</v>
      </c>
      <c r="P31" s="31"/>
      <c r="Q31" s="25">
        <f t="shared" si="1"/>
        <v>0</v>
      </c>
      <c r="R31" s="26">
        <f t="shared" si="7"/>
        <v>0</v>
      </c>
    </row>
    <row r="32" spans="2:18" ht="24.75" customHeight="1" x14ac:dyDescent="0.25">
      <c r="B32" s="84"/>
      <c r="C32" s="84"/>
      <c r="D32" s="85" t="s">
        <v>76</v>
      </c>
      <c r="E32" s="6">
        <v>563059</v>
      </c>
      <c r="F32" s="10">
        <f t="shared" si="2"/>
        <v>0</v>
      </c>
      <c r="G32" s="11">
        <f t="shared" si="3"/>
        <v>450447.2</v>
      </c>
      <c r="H32" s="30"/>
      <c r="I32" s="12" t="str">
        <f t="shared" si="4"/>
        <v xml:space="preserve"> OFERTA CON PRECIO APARENTEMENTE BAJO</v>
      </c>
      <c r="J32" s="31"/>
      <c r="K32" s="25">
        <f t="shared" si="5"/>
        <v>0</v>
      </c>
      <c r="L32" s="31"/>
      <c r="M32" s="25">
        <f t="shared" si="6"/>
        <v>0</v>
      </c>
      <c r="N32" s="31"/>
      <c r="O32" s="25">
        <f t="shared" si="0"/>
        <v>0</v>
      </c>
      <c r="P32" s="31"/>
      <c r="Q32" s="25">
        <f t="shared" si="1"/>
        <v>0</v>
      </c>
      <c r="R32" s="26">
        <f t="shared" si="7"/>
        <v>0</v>
      </c>
    </row>
    <row r="33" spans="2:18" ht="24.75" customHeight="1" x14ac:dyDescent="0.25">
      <c r="B33" s="84"/>
      <c r="C33" s="84"/>
      <c r="D33" s="85" t="s">
        <v>77</v>
      </c>
      <c r="E33" s="6">
        <v>457459</v>
      </c>
      <c r="F33" s="10">
        <f t="shared" si="2"/>
        <v>0</v>
      </c>
      <c r="G33" s="11">
        <f t="shared" si="3"/>
        <v>365967.2</v>
      </c>
      <c r="H33" s="30"/>
      <c r="I33" s="12" t="str">
        <f t="shared" si="4"/>
        <v xml:space="preserve"> OFERTA CON PRECIO APARENTEMENTE BAJO</v>
      </c>
      <c r="J33" s="31"/>
      <c r="K33" s="25">
        <f t="shared" si="5"/>
        <v>0</v>
      </c>
      <c r="L33" s="31"/>
      <c r="M33" s="25">
        <f t="shared" si="6"/>
        <v>0</v>
      </c>
      <c r="N33" s="31"/>
      <c r="O33" s="25">
        <f t="shared" si="0"/>
        <v>0</v>
      </c>
      <c r="P33" s="31"/>
      <c r="Q33" s="25">
        <f t="shared" si="1"/>
        <v>0</v>
      </c>
      <c r="R33" s="26">
        <f t="shared" si="7"/>
        <v>0</v>
      </c>
    </row>
    <row r="34" spans="2:18" ht="24.75" customHeight="1" x14ac:dyDescent="0.25">
      <c r="B34" s="84"/>
      <c r="C34" s="84"/>
      <c r="D34" s="85" t="s">
        <v>78</v>
      </c>
      <c r="E34" s="6">
        <v>457459</v>
      </c>
      <c r="F34" s="10">
        <f t="shared" si="2"/>
        <v>0</v>
      </c>
      <c r="G34" s="11">
        <f t="shared" si="3"/>
        <v>365967.2</v>
      </c>
      <c r="H34" s="30"/>
      <c r="I34" s="12" t="str">
        <f t="shared" si="4"/>
        <v xml:space="preserve"> OFERTA CON PRECIO APARENTEMENTE BAJO</v>
      </c>
      <c r="J34" s="31"/>
      <c r="K34" s="25">
        <f t="shared" si="5"/>
        <v>0</v>
      </c>
      <c r="L34" s="31"/>
      <c r="M34" s="25">
        <f t="shared" si="6"/>
        <v>0</v>
      </c>
      <c r="N34" s="31"/>
      <c r="O34" s="25">
        <f t="shared" si="0"/>
        <v>0</v>
      </c>
      <c r="P34" s="31"/>
      <c r="Q34" s="25">
        <f t="shared" si="1"/>
        <v>0</v>
      </c>
      <c r="R34" s="26">
        <f t="shared" si="7"/>
        <v>0</v>
      </c>
    </row>
    <row r="35" spans="2:18" ht="24.75" customHeight="1" x14ac:dyDescent="0.25">
      <c r="B35" s="84"/>
      <c r="C35" s="84"/>
      <c r="D35" s="85" t="s">
        <v>79</v>
      </c>
      <c r="E35" s="6">
        <v>457459</v>
      </c>
      <c r="F35" s="10">
        <f t="shared" si="2"/>
        <v>0</v>
      </c>
      <c r="G35" s="11">
        <f t="shared" si="3"/>
        <v>365967.2</v>
      </c>
      <c r="H35" s="30"/>
      <c r="I35" s="12" t="str">
        <f t="shared" si="4"/>
        <v xml:space="preserve"> OFERTA CON PRECIO APARENTEMENTE BAJO</v>
      </c>
      <c r="J35" s="31"/>
      <c r="K35" s="25">
        <f t="shared" si="5"/>
        <v>0</v>
      </c>
      <c r="L35" s="31"/>
      <c r="M35" s="25">
        <f t="shared" si="6"/>
        <v>0</v>
      </c>
      <c r="N35" s="31"/>
      <c r="O35" s="25">
        <f t="shared" si="0"/>
        <v>0</v>
      </c>
      <c r="P35" s="31"/>
      <c r="Q35" s="25">
        <f t="shared" si="1"/>
        <v>0</v>
      </c>
      <c r="R35" s="26">
        <f t="shared" si="7"/>
        <v>0</v>
      </c>
    </row>
    <row r="36" spans="2:18" ht="24.75" customHeight="1" x14ac:dyDescent="0.25">
      <c r="B36" s="84"/>
      <c r="C36" s="84"/>
      <c r="D36" s="85" t="s">
        <v>80</v>
      </c>
      <c r="E36" s="6">
        <v>563059</v>
      </c>
      <c r="F36" s="10">
        <f t="shared" si="2"/>
        <v>0</v>
      </c>
      <c r="G36" s="11">
        <f t="shared" si="3"/>
        <v>450447.2</v>
      </c>
      <c r="H36" s="30"/>
      <c r="I36" s="12" t="str">
        <f t="shared" si="4"/>
        <v xml:space="preserve"> OFERTA CON PRECIO APARENTEMENTE BAJO</v>
      </c>
      <c r="J36" s="31"/>
      <c r="K36" s="25">
        <f t="shared" si="5"/>
        <v>0</v>
      </c>
      <c r="L36" s="31"/>
      <c r="M36" s="25">
        <f t="shared" si="6"/>
        <v>0</v>
      </c>
      <c r="N36" s="31"/>
      <c r="O36" s="25">
        <f t="shared" si="0"/>
        <v>0</v>
      </c>
      <c r="P36" s="31"/>
      <c r="Q36" s="25">
        <f t="shared" si="1"/>
        <v>0</v>
      </c>
      <c r="R36" s="26">
        <f t="shared" si="7"/>
        <v>0</v>
      </c>
    </row>
    <row r="37" spans="2:18" ht="24.75" customHeight="1" thickBot="1" x14ac:dyDescent="0.3">
      <c r="B37" s="86"/>
      <c r="C37" s="86"/>
      <c r="D37" s="87" t="s">
        <v>81</v>
      </c>
      <c r="E37" s="6">
        <v>409939</v>
      </c>
      <c r="F37" s="10">
        <f t="shared" si="2"/>
        <v>0</v>
      </c>
      <c r="G37" s="11">
        <f t="shared" si="3"/>
        <v>327951.2</v>
      </c>
      <c r="H37" s="30"/>
      <c r="I37" s="12" t="str">
        <f t="shared" si="4"/>
        <v xml:space="preserve"> OFERTA CON PRECIO APARENTEMENTE BAJO</v>
      </c>
      <c r="J37" s="31"/>
      <c r="K37" s="25">
        <f t="shared" si="5"/>
        <v>0</v>
      </c>
      <c r="L37" s="31"/>
      <c r="M37" s="25">
        <f t="shared" si="6"/>
        <v>0</v>
      </c>
      <c r="N37" s="31"/>
      <c r="O37" s="25">
        <f t="shared" si="0"/>
        <v>0</v>
      </c>
      <c r="P37" s="31"/>
      <c r="Q37" s="25">
        <f t="shared" si="1"/>
        <v>0</v>
      </c>
      <c r="R37" s="26">
        <f t="shared" si="7"/>
        <v>0</v>
      </c>
    </row>
    <row r="38" spans="2:18" ht="24.75" customHeight="1" x14ac:dyDescent="0.25">
      <c r="B38" s="82">
        <v>2</v>
      </c>
      <c r="C38" s="82" t="s">
        <v>82</v>
      </c>
      <c r="D38" s="88" t="s">
        <v>67</v>
      </c>
      <c r="E38" s="6">
        <v>1410478</v>
      </c>
      <c r="F38" s="10">
        <f t="shared" si="2"/>
        <v>0</v>
      </c>
      <c r="G38" s="11">
        <f t="shared" si="3"/>
        <v>1128382.4000000001</v>
      </c>
      <c r="H38" s="30"/>
      <c r="I38" s="12" t="str">
        <f t="shared" si="4"/>
        <v xml:space="preserve"> OFERTA CON PRECIO APARENTEMENTE BAJO</v>
      </c>
      <c r="J38" s="31"/>
      <c r="K38" s="25">
        <f t="shared" si="5"/>
        <v>0</v>
      </c>
      <c r="L38" s="31"/>
      <c r="M38" s="25">
        <f t="shared" si="6"/>
        <v>0</v>
      </c>
      <c r="N38" s="31"/>
      <c r="O38" s="25">
        <f t="shared" si="0"/>
        <v>0</v>
      </c>
      <c r="P38" s="31"/>
      <c r="Q38" s="25">
        <f t="shared" si="1"/>
        <v>0</v>
      </c>
      <c r="R38" s="26">
        <f t="shared" si="7"/>
        <v>0</v>
      </c>
    </row>
    <row r="39" spans="2:18" ht="24.75" customHeight="1" x14ac:dyDescent="0.25">
      <c r="B39" s="84"/>
      <c r="C39" s="84"/>
      <c r="D39" s="85" t="s">
        <v>68</v>
      </c>
      <c r="E39" s="6">
        <v>1410478</v>
      </c>
      <c r="F39" s="10">
        <f t="shared" si="2"/>
        <v>0</v>
      </c>
      <c r="G39" s="11">
        <f t="shared" si="3"/>
        <v>1128382.4000000001</v>
      </c>
      <c r="H39" s="30"/>
      <c r="I39" s="12" t="str">
        <f t="shared" si="4"/>
        <v xml:space="preserve"> OFERTA CON PRECIO APARENTEMENTE BAJO</v>
      </c>
      <c r="J39" s="31"/>
      <c r="K39" s="25">
        <f t="shared" si="5"/>
        <v>0</v>
      </c>
      <c r="L39" s="31"/>
      <c r="M39" s="25">
        <f t="shared" si="6"/>
        <v>0</v>
      </c>
      <c r="N39" s="31"/>
      <c r="O39" s="25">
        <f t="shared" si="0"/>
        <v>0</v>
      </c>
      <c r="P39" s="31"/>
      <c r="Q39" s="25">
        <f t="shared" si="1"/>
        <v>0</v>
      </c>
      <c r="R39" s="26">
        <f t="shared" si="7"/>
        <v>0</v>
      </c>
    </row>
    <row r="40" spans="2:18" ht="24.75" customHeight="1" x14ac:dyDescent="0.25">
      <c r="B40" s="84"/>
      <c r="C40" s="84"/>
      <c r="D40" s="85" t="s">
        <v>69</v>
      </c>
      <c r="E40" s="6">
        <v>1410478</v>
      </c>
      <c r="F40" s="10">
        <f t="shared" si="2"/>
        <v>0</v>
      </c>
      <c r="G40" s="11">
        <f t="shared" si="3"/>
        <v>1128382.4000000001</v>
      </c>
      <c r="H40" s="30"/>
      <c r="I40" s="12" t="str">
        <f t="shared" si="4"/>
        <v xml:space="preserve"> OFERTA CON PRECIO APARENTEMENTE BAJO</v>
      </c>
      <c r="J40" s="31"/>
      <c r="K40" s="25">
        <f t="shared" si="5"/>
        <v>0</v>
      </c>
      <c r="L40" s="31"/>
      <c r="M40" s="25">
        <f t="shared" si="6"/>
        <v>0</v>
      </c>
      <c r="N40" s="31"/>
      <c r="O40" s="25">
        <f t="shared" si="0"/>
        <v>0</v>
      </c>
      <c r="P40" s="31"/>
      <c r="Q40" s="25">
        <f t="shared" si="1"/>
        <v>0</v>
      </c>
      <c r="R40" s="26">
        <f t="shared" si="7"/>
        <v>0</v>
      </c>
    </row>
    <row r="41" spans="2:18" ht="24.75" customHeight="1" x14ac:dyDescent="0.25">
      <c r="B41" s="84"/>
      <c r="C41" s="84"/>
      <c r="D41" s="85" t="s">
        <v>70</v>
      </c>
      <c r="E41" s="6">
        <v>1373518</v>
      </c>
      <c r="F41" s="10">
        <f t="shared" si="2"/>
        <v>0</v>
      </c>
      <c r="G41" s="11">
        <f t="shared" si="3"/>
        <v>1098814.4000000001</v>
      </c>
      <c r="H41" s="30"/>
      <c r="I41" s="12" t="str">
        <f t="shared" si="4"/>
        <v xml:space="preserve"> OFERTA CON PRECIO APARENTEMENTE BAJO</v>
      </c>
      <c r="J41" s="31"/>
      <c r="K41" s="25">
        <f t="shared" si="5"/>
        <v>0</v>
      </c>
      <c r="L41" s="31"/>
      <c r="M41" s="25">
        <f t="shared" si="6"/>
        <v>0</v>
      </c>
      <c r="N41" s="31"/>
      <c r="O41" s="25">
        <f t="shared" si="0"/>
        <v>0</v>
      </c>
      <c r="P41" s="31"/>
      <c r="Q41" s="25">
        <f t="shared" si="1"/>
        <v>0</v>
      </c>
      <c r="R41" s="26">
        <f t="shared" si="7"/>
        <v>0</v>
      </c>
    </row>
    <row r="42" spans="2:18" ht="24.75" customHeight="1" x14ac:dyDescent="0.25">
      <c r="B42" s="84"/>
      <c r="C42" s="84"/>
      <c r="D42" s="85" t="s">
        <v>71</v>
      </c>
      <c r="E42" s="6">
        <v>1373518</v>
      </c>
      <c r="F42" s="10">
        <f t="shared" si="2"/>
        <v>0</v>
      </c>
      <c r="G42" s="11">
        <f t="shared" si="3"/>
        <v>1098814.4000000001</v>
      </c>
      <c r="H42" s="30"/>
      <c r="I42" s="12" t="str">
        <f t="shared" si="4"/>
        <v xml:space="preserve"> OFERTA CON PRECIO APARENTEMENTE BAJO</v>
      </c>
      <c r="J42" s="31"/>
      <c r="K42" s="25">
        <f t="shared" si="5"/>
        <v>0</v>
      </c>
      <c r="L42" s="31"/>
      <c r="M42" s="25">
        <f t="shared" si="6"/>
        <v>0</v>
      </c>
      <c r="N42" s="31"/>
      <c r="O42" s="25">
        <f t="shared" si="0"/>
        <v>0</v>
      </c>
      <c r="P42" s="31"/>
      <c r="Q42" s="25">
        <f t="shared" si="1"/>
        <v>0</v>
      </c>
      <c r="R42" s="26">
        <f t="shared" si="7"/>
        <v>0</v>
      </c>
    </row>
    <row r="43" spans="2:18" ht="24.75" customHeight="1" x14ac:dyDescent="0.25">
      <c r="B43" s="84"/>
      <c r="C43" s="84"/>
      <c r="D43" s="85" t="s">
        <v>72</v>
      </c>
      <c r="E43" s="6">
        <v>1262638</v>
      </c>
      <c r="F43" s="10">
        <f t="shared" si="2"/>
        <v>0</v>
      </c>
      <c r="G43" s="11">
        <f t="shared" si="3"/>
        <v>1010110.4</v>
      </c>
      <c r="H43" s="30"/>
      <c r="I43" s="12" t="str">
        <f t="shared" si="4"/>
        <v xml:space="preserve"> OFERTA CON PRECIO APARENTEMENTE BAJO</v>
      </c>
      <c r="J43" s="31"/>
      <c r="K43" s="25">
        <f t="shared" si="5"/>
        <v>0</v>
      </c>
      <c r="L43" s="31"/>
      <c r="M43" s="25">
        <f t="shared" si="6"/>
        <v>0</v>
      </c>
      <c r="N43" s="31"/>
      <c r="O43" s="25">
        <f t="shared" si="0"/>
        <v>0</v>
      </c>
      <c r="P43" s="31"/>
      <c r="Q43" s="25">
        <f t="shared" si="1"/>
        <v>0</v>
      </c>
      <c r="R43" s="26">
        <f t="shared" si="7"/>
        <v>0</v>
      </c>
    </row>
    <row r="44" spans="2:18" ht="24.75" customHeight="1" x14ac:dyDescent="0.25">
      <c r="B44" s="84"/>
      <c r="C44" s="84"/>
      <c r="D44" s="85" t="s">
        <v>73</v>
      </c>
      <c r="E44" s="6">
        <v>1537198</v>
      </c>
      <c r="F44" s="10">
        <f t="shared" si="2"/>
        <v>0</v>
      </c>
      <c r="G44" s="11">
        <f t="shared" si="3"/>
        <v>1229758.4000000001</v>
      </c>
      <c r="H44" s="30"/>
      <c r="I44" s="12" t="str">
        <f t="shared" si="4"/>
        <v xml:space="preserve"> OFERTA CON PRECIO APARENTEMENTE BAJO</v>
      </c>
      <c r="J44" s="31"/>
      <c r="K44" s="25">
        <f t="shared" si="5"/>
        <v>0</v>
      </c>
      <c r="L44" s="31"/>
      <c r="M44" s="25">
        <f t="shared" si="6"/>
        <v>0</v>
      </c>
      <c r="N44" s="31"/>
      <c r="O44" s="25">
        <f t="shared" si="0"/>
        <v>0</v>
      </c>
      <c r="P44" s="31"/>
      <c r="Q44" s="25">
        <f t="shared" si="1"/>
        <v>0</v>
      </c>
      <c r="R44" s="26">
        <f t="shared" si="7"/>
        <v>0</v>
      </c>
    </row>
    <row r="45" spans="2:18" ht="24.75" customHeight="1" x14ac:dyDescent="0.25">
      <c r="B45" s="84"/>
      <c r="C45" s="84"/>
      <c r="D45" s="85" t="s">
        <v>74</v>
      </c>
      <c r="E45" s="6">
        <v>1600558</v>
      </c>
      <c r="F45" s="10">
        <f t="shared" si="2"/>
        <v>0</v>
      </c>
      <c r="G45" s="11">
        <f t="shared" si="3"/>
        <v>1280446.4000000001</v>
      </c>
      <c r="H45" s="30"/>
      <c r="I45" s="12" t="str">
        <f t="shared" si="4"/>
        <v xml:space="preserve"> OFERTA CON PRECIO APARENTEMENTE BAJO</v>
      </c>
      <c r="J45" s="31"/>
      <c r="K45" s="25">
        <f t="shared" si="5"/>
        <v>0</v>
      </c>
      <c r="L45" s="31"/>
      <c r="M45" s="25">
        <f t="shared" si="6"/>
        <v>0</v>
      </c>
      <c r="N45" s="31"/>
      <c r="O45" s="25">
        <f t="shared" si="0"/>
        <v>0</v>
      </c>
      <c r="P45" s="31"/>
      <c r="Q45" s="25">
        <f t="shared" si="1"/>
        <v>0</v>
      </c>
      <c r="R45" s="26">
        <f t="shared" si="7"/>
        <v>0</v>
      </c>
    </row>
    <row r="46" spans="2:18" ht="24.75" customHeight="1" x14ac:dyDescent="0.25">
      <c r="B46" s="84"/>
      <c r="C46" s="84"/>
      <c r="D46" s="85" t="s">
        <v>75</v>
      </c>
      <c r="E46" s="6">
        <v>734469</v>
      </c>
      <c r="F46" s="10">
        <f t="shared" si="2"/>
        <v>0</v>
      </c>
      <c r="G46" s="11">
        <f t="shared" si="3"/>
        <v>587575.20000000007</v>
      </c>
      <c r="H46" s="30"/>
      <c r="I46" s="12" t="str">
        <f t="shared" si="4"/>
        <v xml:space="preserve"> OFERTA CON PRECIO APARENTEMENTE BAJO</v>
      </c>
      <c r="J46" s="31"/>
      <c r="K46" s="25">
        <f t="shared" si="5"/>
        <v>0</v>
      </c>
      <c r="L46" s="31"/>
      <c r="M46" s="25">
        <f t="shared" si="6"/>
        <v>0</v>
      </c>
      <c r="N46" s="31"/>
      <c r="O46" s="25">
        <f t="shared" si="0"/>
        <v>0</v>
      </c>
      <c r="P46" s="31"/>
      <c r="Q46" s="25">
        <f t="shared" si="1"/>
        <v>0</v>
      </c>
      <c r="R46" s="26">
        <f t="shared" si="7"/>
        <v>0</v>
      </c>
    </row>
    <row r="47" spans="2:18" ht="24.75" customHeight="1" x14ac:dyDescent="0.25">
      <c r="B47" s="84"/>
      <c r="C47" s="84"/>
      <c r="D47" s="85" t="s">
        <v>76</v>
      </c>
      <c r="E47" s="6">
        <v>808389</v>
      </c>
      <c r="F47" s="10">
        <f t="shared" si="2"/>
        <v>0</v>
      </c>
      <c r="G47" s="11">
        <f t="shared" si="3"/>
        <v>646711.20000000007</v>
      </c>
      <c r="H47" s="30"/>
      <c r="I47" s="12" t="str">
        <f t="shared" si="4"/>
        <v xml:space="preserve"> OFERTA CON PRECIO APARENTEMENTE BAJO</v>
      </c>
      <c r="J47" s="31"/>
      <c r="K47" s="25">
        <f t="shared" si="5"/>
        <v>0</v>
      </c>
      <c r="L47" s="31"/>
      <c r="M47" s="25">
        <f t="shared" si="6"/>
        <v>0</v>
      </c>
      <c r="N47" s="31"/>
      <c r="O47" s="25">
        <f t="shared" si="0"/>
        <v>0</v>
      </c>
      <c r="P47" s="31"/>
      <c r="Q47" s="25">
        <f t="shared" si="1"/>
        <v>0</v>
      </c>
      <c r="R47" s="26">
        <f t="shared" si="7"/>
        <v>0</v>
      </c>
    </row>
    <row r="48" spans="2:18" ht="24.75" customHeight="1" x14ac:dyDescent="0.25">
      <c r="B48" s="84"/>
      <c r="C48" s="84"/>
      <c r="D48" s="85" t="s">
        <v>77</v>
      </c>
      <c r="E48" s="6">
        <v>660549</v>
      </c>
      <c r="F48" s="10">
        <f t="shared" si="2"/>
        <v>0</v>
      </c>
      <c r="G48" s="11">
        <f t="shared" si="3"/>
        <v>528439.20000000007</v>
      </c>
      <c r="H48" s="30"/>
      <c r="I48" s="12" t="str">
        <f t="shared" si="4"/>
        <v xml:space="preserve"> OFERTA CON PRECIO APARENTEMENTE BAJO</v>
      </c>
      <c r="J48" s="31"/>
      <c r="K48" s="25">
        <f t="shared" si="5"/>
        <v>0</v>
      </c>
      <c r="L48" s="31"/>
      <c r="M48" s="25">
        <f t="shared" si="6"/>
        <v>0</v>
      </c>
      <c r="N48" s="31"/>
      <c r="O48" s="25">
        <f t="shared" si="0"/>
        <v>0</v>
      </c>
      <c r="P48" s="31"/>
      <c r="Q48" s="25">
        <f t="shared" si="1"/>
        <v>0</v>
      </c>
      <c r="R48" s="26">
        <f t="shared" si="7"/>
        <v>0</v>
      </c>
    </row>
    <row r="49" spans="1:18" ht="24.75" customHeight="1" x14ac:dyDescent="0.25">
      <c r="B49" s="84"/>
      <c r="C49" s="84"/>
      <c r="D49" s="85" t="s">
        <v>78</v>
      </c>
      <c r="E49" s="6">
        <v>660549</v>
      </c>
      <c r="F49" s="10">
        <f t="shared" si="2"/>
        <v>0</v>
      </c>
      <c r="G49" s="11">
        <f t="shared" si="3"/>
        <v>528439.20000000007</v>
      </c>
      <c r="H49" s="30"/>
      <c r="I49" s="12" t="str">
        <f t="shared" si="4"/>
        <v xml:space="preserve"> OFERTA CON PRECIO APARENTEMENTE BAJO</v>
      </c>
      <c r="J49" s="31"/>
      <c r="K49" s="25">
        <f t="shared" si="5"/>
        <v>0</v>
      </c>
      <c r="L49" s="31"/>
      <c r="M49" s="25">
        <f t="shared" si="6"/>
        <v>0</v>
      </c>
      <c r="N49" s="31"/>
      <c r="O49" s="25">
        <f t="shared" si="0"/>
        <v>0</v>
      </c>
      <c r="P49" s="31"/>
      <c r="Q49" s="25">
        <f t="shared" si="1"/>
        <v>0</v>
      </c>
      <c r="R49" s="26">
        <f t="shared" si="7"/>
        <v>0</v>
      </c>
    </row>
    <row r="50" spans="1:18" ht="24.75" customHeight="1" x14ac:dyDescent="0.25">
      <c r="B50" s="84"/>
      <c r="C50" s="84"/>
      <c r="D50" s="85" t="s">
        <v>79</v>
      </c>
      <c r="E50" s="6">
        <v>660549</v>
      </c>
      <c r="F50" s="10">
        <f t="shared" si="2"/>
        <v>0</v>
      </c>
      <c r="G50" s="11">
        <f t="shared" si="3"/>
        <v>528439.20000000007</v>
      </c>
      <c r="H50" s="30"/>
      <c r="I50" s="12" t="str">
        <f t="shared" si="4"/>
        <v xml:space="preserve"> OFERTA CON PRECIO APARENTEMENTE BAJO</v>
      </c>
      <c r="J50" s="31"/>
      <c r="K50" s="25">
        <f t="shared" si="5"/>
        <v>0</v>
      </c>
      <c r="L50" s="31"/>
      <c r="M50" s="25">
        <f t="shared" si="6"/>
        <v>0</v>
      </c>
      <c r="N50" s="31"/>
      <c r="O50" s="25">
        <f t="shared" si="0"/>
        <v>0</v>
      </c>
      <c r="P50" s="31"/>
      <c r="Q50" s="25">
        <f t="shared" si="1"/>
        <v>0</v>
      </c>
      <c r="R50" s="26">
        <f t="shared" si="7"/>
        <v>0</v>
      </c>
    </row>
    <row r="51" spans="1:18" ht="24.75" customHeight="1" x14ac:dyDescent="0.25">
      <c r="B51" s="84"/>
      <c r="C51" s="84"/>
      <c r="D51" s="85" t="s">
        <v>80</v>
      </c>
      <c r="E51" s="6">
        <v>808389</v>
      </c>
      <c r="F51" s="10">
        <f t="shared" si="2"/>
        <v>0</v>
      </c>
      <c r="G51" s="11">
        <f t="shared" si="3"/>
        <v>646711.20000000007</v>
      </c>
      <c r="H51" s="30"/>
      <c r="I51" s="12" t="str">
        <f t="shared" si="4"/>
        <v xml:space="preserve"> OFERTA CON PRECIO APARENTEMENTE BAJO</v>
      </c>
      <c r="J51" s="31"/>
      <c r="K51" s="25">
        <f t="shared" si="5"/>
        <v>0</v>
      </c>
      <c r="L51" s="31"/>
      <c r="M51" s="25">
        <f t="shared" si="6"/>
        <v>0</v>
      </c>
      <c r="N51" s="31"/>
      <c r="O51" s="25">
        <f t="shared" si="0"/>
        <v>0</v>
      </c>
      <c r="P51" s="31"/>
      <c r="Q51" s="25">
        <f t="shared" si="1"/>
        <v>0</v>
      </c>
      <c r="R51" s="26">
        <f t="shared" si="7"/>
        <v>0</v>
      </c>
    </row>
    <row r="52" spans="1:18" ht="24.75" customHeight="1" x14ac:dyDescent="0.25">
      <c r="B52" s="86"/>
      <c r="C52" s="86"/>
      <c r="D52" s="85" t="s">
        <v>81</v>
      </c>
      <c r="E52" s="6">
        <v>544389</v>
      </c>
      <c r="F52" s="10">
        <f t="shared" si="2"/>
        <v>0</v>
      </c>
      <c r="G52" s="11">
        <f t="shared" si="3"/>
        <v>435511.2</v>
      </c>
      <c r="H52" s="30"/>
      <c r="I52" s="12" t="str">
        <f t="shared" si="4"/>
        <v xml:space="preserve"> OFERTA CON PRECIO APARENTEMENTE BAJO</v>
      </c>
      <c r="J52" s="31"/>
      <c r="K52" s="25">
        <f t="shared" si="5"/>
        <v>0</v>
      </c>
      <c r="L52" s="31"/>
      <c r="M52" s="25">
        <f t="shared" si="6"/>
        <v>0</v>
      </c>
      <c r="N52" s="31"/>
      <c r="O52" s="25">
        <f t="shared" si="0"/>
        <v>0</v>
      </c>
      <c r="P52" s="31"/>
      <c r="Q52" s="25">
        <f t="shared" si="1"/>
        <v>0</v>
      </c>
      <c r="R52" s="26">
        <f t="shared" si="7"/>
        <v>0</v>
      </c>
    </row>
    <row r="53" spans="1:18" ht="15" x14ac:dyDescent="0.25"/>
    <row r="54" spans="1:18" ht="24" customHeight="1" x14ac:dyDescent="0.25">
      <c r="B54" s="49" t="s">
        <v>60</v>
      </c>
      <c r="C54" s="49"/>
      <c r="D54" s="49"/>
      <c r="E54" s="49"/>
      <c r="F54" s="49"/>
      <c r="G54" s="49"/>
      <c r="H54" s="49"/>
      <c r="I54" s="49"/>
      <c r="J54" s="49"/>
      <c r="K54" s="49"/>
      <c r="L54" s="49"/>
      <c r="M54" s="49"/>
      <c r="N54" s="49"/>
      <c r="O54" s="49"/>
      <c r="P54" s="49"/>
      <c r="Q54" s="49"/>
      <c r="R54" s="13"/>
    </row>
    <row r="55" spans="1:18" ht="103.5" customHeight="1" x14ac:dyDescent="0.25">
      <c r="B55" s="65" t="s">
        <v>59</v>
      </c>
      <c r="C55" s="65"/>
      <c r="D55" s="65"/>
      <c r="E55" s="65"/>
      <c r="F55" s="65"/>
      <c r="G55" s="65"/>
      <c r="H55" s="65"/>
      <c r="I55" s="65"/>
      <c r="J55" s="65"/>
      <c r="K55" s="65"/>
      <c r="L55" s="65"/>
      <c r="M55" s="65"/>
      <c r="N55" s="65"/>
      <c r="O55" s="65"/>
      <c r="P55" s="65"/>
      <c r="Q55" s="65"/>
      <c r="R55" s="13"/>
    </row>
    <row r="56" spans="1:18" ht="15" customHeight="1" x14ac:dyDescent="0.25">
      <c r="B56" s="23"/>
      <c r="C56" s="23"/>
      <c r="D56" s="23"/>
      <c r="E56" s="23"/>
      <c r="F56" s="23"/>
      <c r="G56" s="23"/>
      <c r="H56" s="23"/>
      <c r="I56" s="23"/>
      <c r="J56" s="23"/>
      <c r="K56" s="23"/>
      <c r="L56" s="23"/>
      <c r="M56" s="23"/>
      <c r="N56" s="23"/>
      <c r="O56" s="23"/>
      <c r="P56" s="23"/>
      <c r="Q56" s="23"/>
      <c r="R56" s="13"/>
    </row>
    <row r="57" spans="1:18" ht="276.75" customHeight="1" x14ac:dyDescent="0.25">
      <c r="B57" s="64" t="s">
        <v>6</v>
      </c>
      <c r="C57" s="64"/>
      <c r="D57" s="64"/>
      <c r="E57" s="64"/>
      <c r="F57" s="64"/>
      <c r="G57" s="64"/>
      <c r="H57" s="64"/>
      <c r="I57" s="64"/>
      <c r="J57" s="64"/>
      <c r="K57" s="64"/>
      <c r="L57" s="64"/>
      <c r="M57" s="64"/>
      <c r="N57" s="64"/>
      <c r="O57" s="64"/>
      <c r="P57" s="64"/>
      <c r="Q57" s="64"/>
      <c r="R57" s="13"/>
    </row>
    <row r="58" spans="1:18" s="2" customFormat="1" ht="15" x14ac:dyDescent="0.25">
      <c r="A58" s="8"/>
      <c r="B58" s="27"/>
      <c r="C58" s="27"/>
      <c r="D58" s="27"/>
      <c r="E58" s="27"/>
      <c r="F58" s="27"/>
      <c r="G58" s="13"/>
      <c r="H58" s="13"/>
      <c r="I58" s="28"/>
      <c r="J58" s="28"/>
      <c r="K58" s="28"/>
      <c r="L58" s="28"/>
      <c r="M58" s="28"/>
      <c r="N58" s="13"/>
    </row>
    <row r="59" spans="1:18" s="2" customFormat="1" ht="15" x14ac:dyDescent="0.25">
      <c r="A59" s="8"/>
      <c r="B59" s="34" t="s">
        <v>44</v>
      </c>
      <c r="C59" s="34"/>
      <c r="D59" s="34"/>
      <c r="E59" s="34"/>
      <c r="F59" s="34"/>
      <c r="G59" s="13"/>
      <c r="H59" s="13"/>
      <c r="I59" s="28"/>
      <c r="J59" s="28"/>
      <c r="K59" s="28"/>
      <c r="L59" s="28"/>
      <c r="M59" s="28"/>
      <c r="N59" s="13"/>
    </row>
    <row r="60" spans="1:18" s="2" customFormat="1" ht="15" x14ac:dyDescent="0.25">
      <c r="A60" s="8"/>
      <c r="B60" s="34"/>
      <c r="C60" s="34"/>
      <c r="D60" s="34"/>
      <c r="E60" s="34"/>
      <c r="F60" s="34"/>
      <c r="G60" s="13"/>
      <c r="H60" s="13"/>
      <c r="I60" s="28"/>
      <c r="J60" s="28"/>
      <c r="K60" s="28"/>
      <c r="L60" s="28"/>
      <c r="M60" s="28"/>
      <c r="N60" s="13"/>
    </row>
    <row r="61" spans="1:18" s="2" customFormat="1" ht="15.75" thickBot="1" x14ac:dyDescent="0.3">
      <c r="A61" s="8"/>
      <c r="B61" s="35"/>
      <c r="C61" s="35"/>
      <c r="D61" s="35"/>
      <c r="E61" s="35"/>
      <c r="F61" s="35"/>
      <c r="G61" s="13"/>
      <c r="H61" s="13"/>
      <c r="I61" s="28"/>
      <c r="J61" s="28"/>
      <c r="K61" s="28"/>
      <c r="L61" s="28"/>
      <c r="M61" s="28"/>
      <c r="N61" s="13"/>
    </row>
    <row r="62" spans="1:18" s="2" customFormat="1" ht="15" x14ac:dyDescent="0.25">
      <c r="A62" s="8"/>
      <c r="B62" s="36" t="s">
        <v>45</v>
      </c>
      <c r="C62" s="36"/>
      <c r="D62" s="36"/>
      <c r="E62" s="36"/>
      <c r="F62" s="36"/>
      <c r="G62" s="13"/>
      <c r="H62" s="13"/>
      <c r="I62" s="28"/>
      <c r="J62" s="28"/>
      <c r="K62" s="28"/>
      <c r="L62" s="28"/>
      <c r="M62" s="28"/>
      <c r="N62" s="13"/>
    </row>
    <row r="63" spans="1:18" s="2" customFormat="1" ht="15" x14ac:dyDescent="0.25">
      <c r="A63" s="8"/>
      <c r="B63" s="36" t="s">
        <v>46</v>
      </c>
      <c r="C63" s="36"/>
      <c r="D63" s="36"/>
      <c r="E63" s="36"/>
      <c r="F63" s="36"/>
      <c r="G63" s="13"/>
      <c r="H63" s="13"/>
      <c r="I63" s="28"/>
      <c r="J63" s="28"/>
      <c r="K63" s="28"/>
      <c r="L63" s="28"/>
      <c r="M63" s="28"/>
      <c r="N63" s="13"/>
    </row>
    <row r="64" spans="1:18" s="2" customFormat="1" ht="15" x14ac:dyDescent="0.25">
      <c r="A64" s="8"/>
      <c r="B64" s="27"/>
      <c r="C64" s="27"/>
      <c r="D64" s="27"/>
      <c r="E64" s="27"/>
      <c r="F64" s="27"/>
      <c r="G64" s="13"/>
      <c r="H64" s="13"/>
      <c r="I64" s="28"/>
      <c r="J64" s="28"/>
      <c r="K64" s="28"/>
      <c r="L64" s="28"/>
      <c r="M64" s="28"/>
      <c r="N64" s="13"/>
    </row>
    <row r="65" spans="1:18" s="2" customFormat="1" ht="15" x14ac:dyDescent="0.25">
      <c r="A65" s="8"/>
      <c r="B65" s="28" t="s">
        <v>47</v>
      </c>
      <c r="C65" s="27"/>
      <c r="D65" s="27"/>
      <c r="E65" s="27"/>
      <c r="F65" s="27"/>
      <c r="G65" s="13"/>
      <c r="H65" s="13"/>
      <c r="I65" s="28"/>
      <c r="J65" s="28"/>
      <c r="K65" s="28"/>
      <c r="L65" s="28"/>
      <c r="M65" s="28"/>
      <c r="N65" s="13"/>
    </row>
    <row r="66" spans="1:18" s="2" customFormat="1" ht="14.25" customHeight="1" x14ac:dyDescent="0.2">
      <c r="A66" s="51" t="s">
        <v>15</v>
      </c>
      <c r="B66" s="51"/>
      <c r="C66" s="51"/>
      <c r="D66" s="51"/>
      <c r="E66" s="51"/>
      <c r="F66" s="51"/>
      <c r="G66" s="51"/>
      <c r="H66" s="51"/>
      <c r="I66" s="51"/>
      <c r="J66" s="51"/>
      <c r="K66" s="51"/>
      <c r="L66" s="51"/>
      <c r="M66" s="51"/>
      <c r="N66" s="51"/>
      <c r="O66" s="51"/>
      <c r="P66" s="51"/>
      <c r="Q66" s="51"/>
      <c r="R66" s="51"/>
    </row>
    <row r="67" spans="1:18" s="2" customFormat="1" ht="14.25" x14ac:dyDescent="0.2">
      <c r="A67" s="52" t="s">
        <v>16</v>
      </c>
      <c r="B67" s="52"/>
      <c r="C67" s="52"/>
      <c r="D67" s="52"/>
      <c r="E67" s="52"/>
      <c r="F67" s="52"/>
      <c r="G67" s="52"/>
      <c r="H67" s="52"/>
      <c r="I67" s="52"/>
      <c r="J67" s="52"/>
      <c r="K67" s="52"/>
      <c r="L67" s="52"/>
      <c r="M67" s="52"/>
      <c r="N67" s="52"/>
      <c r="O67" s="52"/>
      <c r="P67" s="52"/>
      <c r="Q67" s="52"/>
      <c r="R67" s="52"/>
    </row>
    <row r="68" spans="1:18" s="2" customFormat="1" ht="15" customHeight="1" x14ac:dyDescent="0.2">
      <c r="A68" s="52" t="s">
        <v>17</v>
      </c>
      <c r="B68" s="52"/>
      <c r="C68" s="52"/>
      <c r="D68" s="52"/>
      <c r="E68" s="52"/>
      <c r="F68" s="52"/>
      <c r="G68" s="52"/>
      <c r="H68" s="52"/>
      <c r="I68" s="52"/>
      <c r="J68" s="52"/>
      <c r="K68" s="52"/>
      <c r="L68" s="52"/>
      <c r="M68" s="52"/>
      <c r="N68" s="52"/>
      <c r="O68" s="52"/>
      <c r="P68" s="52"/>
      <c r="Q68" s="52"/>
      <c r="R68" s="52"/>
    </row>
    <row r="69" spans="1:18" s="2" customFormat="1" ht="14.25" x14ac:dyDescent="0.2">
      <c r="A69" s="52" t="s">
        <v>18</v>
      </c>
      <c r="B69" s="52"/>
      <c r="C69" s="52"/>
      <c r="D69" s="52"/>
      <c r="E69" s="52"/>
      <c r="F69" s="52"/>
      <c r="G69" s="52"/>
      <c r="H69" s="52"/>
      <c r="I69" s="52"/>
      <c r="J69" s="52"/>
      <c r="K69" s="52"/>
      <c r="L69" s="52"/>
      <c r="M69" s="52"/>
      <c r="N69" s="52"/>
      <c r="O69" s="52"/>
      <c r="P69" s="52"/>
      <c r="Q69" s="52"/>
      <c r="R69" s="52"/>
    </row>
    <row r="70" spans="1:18" ht="15" customHeight="1" x14ac:dyDescent="0.25">
      <c r="A70" s="2"/>
      <c r="D70" s="17"/>
      <c r="F70" s="2"/>
      <c r="G70" s="2"/>
      <c r="H70" s="2"/>
      <c r="I70" s="29"/>
      <c r="Q70" s="8"/>
      <c r="R70" s="8"/>
    </row>
    <row r="71" spans="1:18" ht="15" customHeight="1" x14ac:dyDescent="0.25">
      <c r="A71" s="53" t="s">
        <v>19</v>
      </c>
      <c r="B71" s="53"/>
      <c r="C71" s="53"/>
      <c r="D71" s="53"/>
      <c r="E71" s="53"/>
      <c r="F71" s="53"/>
      <c r="G71" s="53"/>
      <c r="H71" s="53"/>
      <c r="I71" s="53"/>
      <c r="J71" s="53"/>
      <c r="K71" s="53"/>
      <c r="L71" s="53"/>
      <c r="M71" s="53"/>
      <c r="N71" s="53"/>
      <c r="O71" s="53"/>
      <c r="P71" s="53"/>
      <c r="Q71" s="53"/>
      <c r="R71" s="53"/>
    </row>
    <row r="72" spans="1:18" ht="15" customHeight="1" x14ac:dyDescent="0.25">
      <c r="A72" s="53" t="s">
        <v>20</v>
      </c>
      <c r="B72" s="53"/>
      <c r="C72" s="53"/>
      <c r="D72" s="53"/>
      <c r="E72" s="53"/>
      <c r="F72" s="53"/>
      <c r="G72" s="53"/>
      <c r="H72" s="53"/>
      <c r="I72" s="53"/>
      <c r="J72" s="53"/>
      <c r="K72" s="53"/>
      <c r="L72" s="53"/>
      <c r="M72" s="53"/>
      <c r="N72" s="53"/>
      <c r="O72" s="53"/>
      <c r="P72" s="53"/>
      <c r="Q72" s="53"/>
      <c r="R72" s="53"/>
    </row>
    <row r="73" spans="1:18" ht="0" hidden="1" customHeight="1" x14ac:dyDescent="0.25">
      <c r="A73" s="50" t="s">
        <v>20</v>
      </c>
      <c r="B73" s="50"/>
      <c r="C73" s="50"/>
      <c r="D73" s="50"/>
      <c r="E73" s="50"/>
      <c r="F73" s="50"/>
      <c r="G73" s="50"/>
      <c r="H73" s="50"/>
      <c r="I73" s="50"/>
      <c r="J73" s="50"/>
      <c r="K73" s="50"/>
      <c r="L73" s="50"/>
      <c r="M73" s="50"/>
    </row>
  </sheetData>
  <sheetProtection selectLockedCells="1"/>
  <mergeCells count="47">
    <mergeCell ref="Q4:R4"/>
    <mergeCell ref="Q5:R5"/>
    <mergeCell ref="C2:P2"/>
    <mergeCell ref="C3:P3"/>
    <mergeCell ref="C4:P5"/>
    <mergeCell ref="Q2:R2"/>
    <mergeCell ref="Q3:R3"/>
    <mergeCell ref="B57:Q57"/>
    <mergeCell ref="B55:Q55"/>
    <mergeCell ref="B23:B37"/>
    <mergeCell ref="C23:C37"/>
    <mergeCell ref="B38:B52"/>
    <mergeCell ref="C38:C52"/>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73:M73"/>
    <mergeCell ref="A66:R66"/>
    <mergeCell ref="A67:R67"/>
    <mergeCell ref="A68:R68"/>
    <mergeCell ref="A69:R69"/>
    <mergeCell ref="A72:R72"/>
    <mergeCell ref="A71:R71"/>
    <mergeCell ref="B59:F61"/>
    <mergeCell ref="B62:F62"/>
    <mergeCell ref="B63:F63"/>
    <mergeCell ref="B12:Q13"/>
    <mergeCell ref="B15:Q15"/>
    <mergeCell ref="B16:Q16"/>
    <mergeCell ref="B18:I18"/>
    <mergeCell ref="J18:Q18"/>
    <mergeCell ref="N21:O21"/>
    <mergeCell ref="P21:Q21"/>
    <mergeCell ref="B54:Q54"/>
    <mergeCell ref="R21:R22"/>
  </mergeCells>
  <conditionalFormatting sqref="I23:I52">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52">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52" xr:uid="{00000000-0002-0000-0000-000000000000}">
      <formula1>0</formula1>
      <formula2>100000000000</formula2>
    </dataValidation>
    <dataValidation type="whole" allowBlank="1" showInputMessage="1" showErrorMessage="1" sqref="H23:H52"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J23:J52 N23:N52 L23:L52 P23:P52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79" t="s">
        <v>21</v>
      </c>
      <c r="B1" s="79"/>
      <c r="C1" s="79"/>
      <c r="D1" s="79"/>
      <c r="E1" s="79"/>
      <c r="F1" s="79"/>
      <c r="G1" s="79"/>
      <c r="H1" s="79"/>
      <c r="I1" s="79"/>
    </row>
    <row r="2" spans="1:9" x14ac:dyDescent="0.25">
      <c r="A2" s="80" t="s">
        <v>22</v>
      </c>
      <c r="B2" s="80" t="s">
        <v>23</v>
      </c>
      <c r="C2" s="80"/>
      <c r="D2" s="80"/>
      <c r="E2" s="80"/>
      <c r="F2" s="79" t="s">
        <v>24</v>
      </c>
      <c r="G2" s="79"/>
      <c r="H2" s="79"/>
      <c r="I2" s="79"/>
    </row>
    <row r="3" spans="1:9" x14ac:dyDescent="0.25">
      <c r="A3" s="80"/>
      <c r="B3" s="15" t="s">
        <v>25</v>
      </c>
      <c r="C3" s="15" t="s">
        <v>26</v>
      </c>
      <c r="D3" s="80" t="s">
        <v>27</v>
      </c>
      <c r="E3" s="80"/>
      <c r="F3" s="79"/>
      <c r="G3" s="79"/>
      <c r="H3" s="79"/>
      <c r="I3" s="79"/>
    </row>
    <row r="4" spans="1:9" x14ac:dyDescent="0.25">
      <c r="A4" s="14">
        <v>1</v>
      </c>
      <c r="B4" s="14">
        <v>2023</v>
      </c>
      <c r="C4" s="14">
        <v>7</v>
      </c>
      <c r="D4" s="77">
        <v>31</v>
      </c>
      <c r="E4" s="77"/>
      <c r="F4" s="78" t="s">
        <v>28</v>
      </c>
      <c r="G4" s="78"/>
      <c r="H4" s="78"/>
      <c r="I4" s="78"/>
    </row>
    <row r="5" spans="1:9" ht="48.75" customHeight="1" x14ac:dyDescent="0.25">
      <c r="A5" s="14">
        <v>2</v>
      </c>
      <c r="B5" s="14">
        <v>2024</v>
      </c>
      <c r="C5" s="14">
        <v>7</v>
      </c>
      <c r="D5" s="77">
        <v>31</v>
      </c>
      <c r="E5" s="77"/>
      <c r="F5" s="78" t="s">
        <v>62</v>
      </c>
      <c r="G5" s="78"/>
      <c r="H5" s="78"/>
      <c r="I5" s="78"/>
    </row>
    <row r="6" spans="1:9" x14ac:dyDescent="0.25">
      <c r="A6" s="80" t="s">
        <v>29</v>
      </c>
      <c r="B6" s="80"/>
      <c r="C6" s="80"/>
      <c r="D6" s="80"/>
      <c r="E6" s="80"/>
      <c r="F6" s="80"/>
      <c r="G6" s="80"/>
      <c r="H6" s="80"/>
      <c r="I6" s="80"/>
    </row>
    <row r="7" spans="1:9" x14ac:dyDescent="0.25">
      <c r="A7" s="80" t="s">
        <v>30</v>
      </c>
      <c r="B7" s="80"/>
      <c r="C7" s="80"/>
      <c r="D7" s="80"/>
      <c r="E7" s="80" t="s">
        <v>31</v>
      </c>
      <c r="F7" s="80"/>
      <c r="G7" s="80"/>
      <c r="H7" s="80"/>
      <c r="I7" s="80"/>
    </row>
    <row r="8" spans="1:9" x14ac:dyDescent="0.25">
      <c r="A8" s="77" t="s">
        <v>33</v>
      </c>
      <c r="B8" s="77"/>
      <c r="C8" s="77"/>
      <c r="D8" s="77"/>
      <c r="E8" s="77" t="s">
        <v>34</v>
      </c>
      <c r="F8" s="77"/>
      <c r="G8" s="77"/>
      <c r="H8" s="77"/>
      <c r="I8" s="77"/>
    </row>
    <row r="9" spans="1:9" x14ac:dyDescent="0.25">
      <c r="A9" s="80" t="s">
        <v>32</v>
      </c>
      <c r="B9" s="80"/>
      <c r="C9" s="80"/>
      <c r="D9" s="80"/>
      <c r="E9" s="80"/>
      <c r="F9" s="80"/>
      <c r="G9" s="80"/>
      <c r="H9" s="80"/>
      <c r="I9" s="80"/>
    </row>
    <row r="10" spans="1:9" x14ac:dyDescent="0.25">
      <c r="A10" s="80" t="s">
        <v>30</v>
      </c>
      <c r="B10" s="80"/>
      <c r="C10" s="80"/>
      <c r="D10" s="80"/>
      <c r="E10" s="80" t="s">
        <v>31</v>
      </c>
      <c r="F10" s="80"/>
      <c r="G10" s="80"/>
      <c r="H10" s="80"/>
      <c r="I10" s="80"/>
    </row>
    <row r="11" spans="1:9" x14ac:dyDescent="0.25">
      <c r="A11" s="77" t="s">
        <v>35</v>
      </c>
      <c r="B11" s="77"/>
      <c r="C11" s="77"/>
      <c r="D11" s="77"/>
      <c r="E11" s="77" t="s">
        <v>36</v>
      </c>
      <c r="F11" s="77"/>
      <c r="G11" s="77"/>
      <c r="H11" s="77"/>
      <c r="I11" s="77"/>
    </row>
    <row r="12" spans="1:9" x14ac:dyDescent="0.25">
      <c r="A12" s="79" t="s">
        <v>37</v>
      </c>
      <c r="B12" s="79"/>
      <c r="C12" s="79"/>
      <c r="D12" s="79"/>
      <c r="E12" s="79"/>
      <c r="F12" s="79"/>
      <c r="G12" s="79"/>
      <c r="H12" s="79"/>
      <c r="I12" s="79"/>
    </row>
    <row r="13" spans="1:9" x14ac:dyDescent="0.25">
      <c r="A13" s="80" t="s">
        <v>30</v>
      </c>
      <c r="B13" s="80"/>
      <c r="C13" s="80"/>
      <c r="D13" s="80" t="s">
        <v>31</v>
      </c>
      <c r="E13" s="80"/>
      <c r="F13" s="80"/>
      <c r="G13" s="80" t="s">
        <v>38</v>
      </c>
      <c r="H13" s="80"/>
      <c r="I13" s="80"/>
    </row>
    <row r="14" spans="1:9" x14ac:dyDescent="0.25">
      <c r="A14" s="80"/>
      <c r="B14" s="80"/>
      <c r="C14" s="80"/>
      <c r="D14" s="80"/>
      <c r="E14" s="80"/>
      <c r="F14" s="80"/>
      <c r="G14" s="15" t="s">
        <v>25</v>
      </c>
      <c r="H14" s="15" t="s">
        <v>26</v>
      </c>
      <c r="I14" s="15" t="s">
        <v>27</v>
      </c>
    </row>
    <row r="15" spans="1:9" x14ac:dyDescent="0.25">
      <c r="A15" s="77" t="s">
        <v>39</v>
      </c>
      <c r="B15" s="77"/>
      <c r="C15" s="77"/>
      <c r="D15" s="77" t="s">
        <v>40</v>
      </c>
      <c r="E15" s="77"/>
      <c r="F15" s="77"/>
      <c r="G15" s="14">
        <v>2024</v>
      </c>
      <c r="H15" s="14">
        <v>7</v>
      </c>
      <c r="I15" s="14">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HEIDY YOHANA VALBUENA DIAZ</cp:lastModifiedBy>
  <cp:lastPrinted>2024-07-22T21:37:16Z</cp:lastPrinted>
  <dcterms:created xsi:type="dcterms:W3CDTF">2021-05-27T13:17:41Z</dcterms:created>
  <dcterms:modified xsi:type="dcterms:W3CDTF">2025-02-05T21:14:23Z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