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mailunicundiedu-my.sharepoint.com/personal/kysalcedo_ucundinamarca_edu_co/Documents/Documentos/2025/F-CD-051-2025/DOCUMENTOS DE PUBLICACIÓN CONTRATACIÓN DIRECTA/"/>
    </mc:Choice>
  </mc:AlternateContent>
  <xr:revisionPtr revIDLastSave="438" documentId="11_71ED59FDA012736BB0FBDF45C63302D5944495DE" xr6:coauthVersionLast="47" xr6:coauthVersionMax="47" xr10:uidLastSave="{5BEEB355-F0DC-4471-9135-72BDADD2F80E}"/>
  <bookViews>
    <workbookView xWindow="-120" yWindow="-120" windowWidth="21840" windowHeight="130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Q24" i="1"/>
  <c r="Q25" i="1"/>
  <c r="Q26" i="1"/>
  <c r="Q27" i="1"/>
  <c r="O24" i="1"/>
  <c r="O25" i="1"/>
  <c r="O26" i="1"/>
  <c r="O27" i="1"/>
  <c r="M24" i="1"/>
  <c r="M25" i="1"/>
  <c r="M26" i="1"/>
  <c r="M27" i="1"/>
  <c r="K24" i="1"/>
  <c r="K25" i="1"/>
  <c r="K26" i="1"/>
  <c r="K27" i="1"/>
  <c r="G24" i="1"/>
  <c r="I24" i="1" s="1"/>
  <c r="G25" i="1"/>
  <c r="I25" i="1" s="1"/>
  <c r="G26" i="1"/>
  <c r="I26" i="1" s="1"/>
  <c r="G27" i="1"/>
  <c r="I27" i="1" s="1"/>
  <c r="F24" i="1"/>
  <c r="F25" i="1"/>
  <c r="F26" i="1"/>
  <c r="F27" i="1"/>
  <c r="R26" i="1" l="1"/>
  <c r="R25" i="1"/>
  <c r="R24" i="1"/>
  <c r="R27" i="1"/>
  <c r="G23" i="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34"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37" authorId="0" shapeId="0" xr:uid="{84E7FDF6-7412-40DF-BDB8-FC4E7CB5B747}">
      <text>
        <r>
          <rPr>
            <b/>
            <sz val="9"/>
            <color indexed="81"/>
            <rFont val="Tahoma"/>
            <family val="2"/>
          </rPr>
          <t>Señor oferente, por favor diligencie este espacio.</t>
        </r>
      </text>
    </comment>
    <comment ref="B38"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<sst xmlns="http://schemas.openxmlformats.org/spreadsheetml/2006/main" count="85" uniqueCount="71">
  <si>
    <t>MACROPROCESO DE APOYO</t>
  </si>
  <si>
    <t xml:space="preserve">PROCESO GESTIÓN BIENES Y SERVICIOS </t>
  </si>
  <si>
    <t>NUMERO</t>
  </si>
  <si>
    <t xml:space="preserve">ALERTA VALOR MÍNIMO ACEPTABLE </t>
  </si>
  <si>
    <t>ESPECIFICACION TÉCNICA</t>
  </si>
  <si>
    <t>PRECIO DE REFERENCIA  INCLUIDO  IMPUESTOS APLICABLES (VALOR MÁXIMO)</t>
  </si>
  <si>
    <t>Justificación: "Recuerde que deberá adjuntar la evidencias que soporten lo indicado en este espacio"</t>
  </si>
  <si>
    <t>COSTO DEL BIEN Y SERVICIO U OBRA</t>
  </si>
  <si>
    <t xml:space="preserve">GASTOS GENERALES </t>
  </si>
  <si>
    <t>IMPREVISTOS</t>
  </si>
  <si>
    <t>UTILIDAD MARGINAL</t>
  </si>
  <si>
    <t>DIFERENCIA ENTRE VALOR OFERTADO DE CADA ITEM  VS DESAGREGACION</t>
  </si>
  <si>
    <t>JUSTIFICACION  DE PRECIOS ARTIFICIALMENTE BAJOS TRACTO SUCESIVO</t>
  </si>
  <si>
    <t>PORCENTAJE REPRESENTATIVO EN EL PRECIO DE REFERENCIA</t>
  </si>
  <si>
    <t>PÁGINA: 1 de 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</si>
  <si>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</si>
  <si>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</si>
  <si>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</si>
  <si>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</si>
  <si>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</si>
  <si>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</si>
  <si>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</si>
  <si>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</si>
  <si>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</si>
  <si>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</si>
  <si>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</si>
  <si>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</si>
  <si>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</si>
  <si>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</si>
  <si>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ELABORÓ</t>
  </si>
  <si>
    <t>NOMBRES Y APELLIDOS</t>
  </si>
  <si>
    <t>CARGO</t>
  </si>
  <si>
    <t>REVISÓ</t>
  </si>
  <si>
    <t>Andrés Felipe Sarmiento Rincón</t>
  </si>
  <si>
    <t>Técnico I</t>
  </si>
  <si>
    <t>Katerine Viviana García Orjuela</t>
  </si>
  <si>
    <t>Jefe de la Oficina de Compras</t>
  </si>
  <si>
    <t>APROBÓ (GESTOR RESPONSABLE DEL PROCESO)</t>
  </si>
  <si>
    <t>FECHA</t>
  </si>
  <si>
    <t>Ricardo Andrés Jiménez Nieto</t>
  </si>
  <si>
    <t>Director de Bienes y Servicios</t>
  </si>
  <si>
    <t>VERSIÓN: 2</t>
  </si>
  <si>
    <t>FECHA DE ELABORACIÓN:</t>
  </si>
  <si>
    <t>AAAA / MM / DD</t>
  </si>
  <si>
    <t>FIRMA DEL REPRESENTANTE LEGAL/PERSONA NATURAL</t>
  </si>
  <si>
    <t>NOMBRE DEL REPRESENTANTE LEGAL/PERSONA NATURAL</t>
  </si>
  <si>
    <t>NOMBRE DEL OFERENTE O RAZÓN SOCIAL</t>
  </si>
  <si>
    <t>32.1-41</t>
  </si>
  <si>
    <t>OBJETO:</t>
  </si>
  <si>
    <t>32.1</t>
  </si>
  <si>
    <t xml:space="preserve">VALOR ECONOMICO DE LA OFERTA PRESENTADA INCLUIDO IMPUESTOS APLICABLES </t>
  </si>
  <si>
    <t>ASPECTOS A TENER EN CUENTA</t>
  </si>
  <si>
    <t>1. ANÁLISIS DEL VALOR OFERTADO / COTIZADO</t>
  </si>
  <si>
    <t>2. DESAGREGACIÓN DE LA PROPUESTA</t>
  </si>
  <si>
    <t>PORCENTAJE (%)</t>
  </si>
  <si>
    <t>VALOR ($)</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</si>
  <si>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</si>
  <si>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VALOR MÍNIMO ACEPTABLE DEL PPTO. 80%</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</si>
  <si>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</si>
  <si>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3.JUSTIFICACIÓN DEL VALOR OFERTADO / COTIZADO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</si>
  <si>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</si>
  <si>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Se actualizan los aspectos generales y notas del formato según la modificación del código ABSr097 teniendo en cuenta que el formato se sistematizó en plataforma institucional.</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</si>
  <si>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</si>
  <si>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VIGENCIA: 2024-07-31</t>
  </si>
  <si>
    <t>CÓDIGO:  ABSr140</t>
  </si>
  <si>
    <t>“REALIZAR EL MANTENIMIENTO PREVENTIVO Y CORRECTIVO DEL ESTADO DEL AGUA Y DE LOS MOTORES, BOMBAS Y DEMÁS ELEMENTOS EN GENERAL QUE COMPONEN EL SISTEMA DE RECIRCULACIÓN Y PURIFICACIÓN DEL AGUA DE LAS PISCINAS UBICADAS AL INTERIOR DEL CAD, CONFORMIDAD CON LA NORMATIVIDAD VIGENTE.”</t>
  </si>
  <si>
    <t>TRATAMIENTO Y MANTENIMIENTO DEL AGUA DE LAS PISCINAS
Que incluye:
CLORO 91%
CLORO PARA SUPERCLORAR Y ELIMINAR BACTERIAS
SODA CAUSTICA EN ESCAMAS
FLOCULANTE
SULFATO ALUMINIO
CLARIFICADOR
ALGICIDA
JABÓN LIMPIABORDES
ESPONJAS</t>
  </si>
  <si>
    <t>ASPIRADO Y CEPILLADO, LIMPIEZA DE PLAYAS Y BORDES DE LA PISCINA Y MANTENIMIENTO CUARTO DE MÁQUINAS</t>
  </si>
  <si>
    <t>ANÁLISIS FISICOQUIMICOS</t>
  </si>
  <si>
    <t>MANTENIMIENTO PREVENTIVO Y CORRECTIVO DE EQUIPOS COMO MOTORES, BOMBAS, FILTROS,VALVULAS</t>
  </si>
  <si>
    <t>CAMBIO LECHO FILTRANTE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</si>
</sst>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2" fontId="5" fillId="4"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8" fillId="0" borderId="4" xfId="0" applyFont="1" applyBorder="1" applyAlignment="1" applyProtection="1">
      <alignment horizontal="center" vertical="center" wrapText="1"/>
      <protection hidden="1"/>
    </xf>
    <xf numFmtId="10" fontId="8" fillId="2" borderId="4" xfId="2" applyNumberFormat="1" applyFont="1" applyFill="1" applyBorder="1" applyAlignment="1" applyProtection="1">
      <alignment horizontal="center" vertical="center"/>
      <protection hidden="1"/>
    </xf>
    <xf numFmtId="165" fontId="8" fillId="2" borderId="4" xfId="4" applyNumberFormat="1" applyFont="1" applyFill="1" applyBorder="1" applyAlignment="1" applyProtection="1">
      <alignment horizontal="center" vertical="center"/>
      <protection hidden="1"/>
    </xf>
    <xf numFmtId="9" fontId="8"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9"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7"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2" fontId="5" fillId="4" borderId="4" xfId="0" applyNumberFormat="1" applyFont="1" applyFill="1" applyBorder="1" applyAlignment="1" applyProtection="1">
      <alignment horizontal="right" vertical="center" shrinkToFit="1"/>
      <protection hidden="1"/>
    </xf>
    <xf numFmtId="44" fontId="8" fillId="5" borderId="4" xfId="4" applyFont="1" applyFill="1" applyBorder="1" applyAlignment="1" applyProtection="1">
      <alignment horizontal="center" vertical="center"/>
      <protection locked="0"/>
    </xf>
    <xf numFmtId="9" fontId="2" fillId="5" borderId="4" xfId="1" applyNumberFormat="1" applyFont="1" applyFill="1" applyBorder="1" applyAlignment="1" applyProtection="1">
      <alignment horizontal="left" vertical="center" wrapText="1"/>
      <protection locked="0"/>
    </xf>
    <xf numFmtId="0" fontId="7" fillId="3" borderId="16"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 fillId="0" borderId="3" xfId="0" applyFont="1" applyBorder="1" applyAlignment="1" applyProtection="1">
      <alignment horizontal="justify" vertical="top" wrapText="1"/>
      <protection hidden="1"/>
    </xf>
    <xf numFmtId="0" fontId="4" fillId="0" borderId="7" xfId="0" applyFont="1" applyBorder="1" applyAlignment="1" applyProtection="1">
      <alignment horizontal="justify" vertical="top" wrapText="1"/>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16" fillId="0" borderId="8" xfId="0" applyFont="1" applyBorder="1" applyAlignment="1" applyProtection="1">
      <alignment horizontal="justify" vertical="top" wrapText="1"/>
      <protection hidden="1"/>
    </xf>
    <xf numFmtId="0" fontId="16" fillId="0" borderId="9" xfId="0" applyFont="1" applyBorder="1" applyAlignment="1" applyProtection="1">
      <alignment horizontal="justify" vertical="top" wrapText="1"/>
      <protection hidden="1"/>
    </xf>
    <xf numFmtId="0" fontId="16" fillId="0" borderId="10" xfId="0" applyFont="1" applyBorder="1" applyAlignment="1" applyProtection="1">
      <alignment horizontal="justify" vertical="top" wrapText="1"/>
      <protection hidden="1"/>
    </xf>
    <xf numFmtId="0" fontId="16" fillId="0" borderId="11" xfId="0" applyFont="1" applyBorder="1" applyAlignment="1" applyProtection="1">
      <alignment horizontal="justify" vertical="top" wrapText="1"/>
      <protection hidden="1"/>
    </xf>
    <xf numFmtId="0" fontId="16" fillId="0" borderId="12" xfId="0" applyFont="1" applyBorder="1" applyAlignment="1" applyProtection="1">
      <alignment horizontal="justify" vertical="top" wrapText="1"/>
      <protection hidden="1"/>
    </xf>
    <xf numFmtId="0" fontId="16" fillId="0" borderId="13" xfId="0" applyFont="1" applyBorder="1" applyAlignment="1" applyProtection="1">
      <alignment horizontal="justify" vertical="top" wrapText="1"/>
      <protection hidden="1"/>
    </xf>
    <xf numFmtId="0" fontId="7" fillId="3" borderId="3"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7" fillId="3" borderId="2" xfId="0" applyFont="1" applyFill="1" applyBorder="1" applyAlignment="1" applyProtection="1">
      <alignment horizontal="center" vertical="center" wrapText="1"/>
      <protection hidden="1"/>
    </xf>
    <xf numFmtId="0" fontId="9"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2" fillId="2" borderId="0" xfId="0" applyFont="1" applyFill="1" applyAlignment="1" applyProtection="1">
      <alignment horizontal="center"/>
      <protection hidden="1"/>
    </xf>
    <xf numFmtId="0" fontId="13" fillId="2" borderId="0" xfId="0" applyFont="1" applyFill="1" applyAlignment="1" applyProtection="1">
      <alignment horizontal="right"/>
      <protection hidden="1"/>
    </xf>
    <xf numFmtId="0" fontId="3" fillId="0" borderId="1" xfId="0" applyFont="1" applyBorder="1" applyAlignment="1" applyProtection="1">
      <alignment vertical="top" wrapText="1"/>
      <protection hidden="1"/>
    </xf>
    <xf numFmtId="0" fontId="7" fillId="3" borderId="2"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167" fontId="8" fillId="5" borderId="3" xfId="0" applyNumberFormat="1" applyFont="1" applyFill="1" applyBorder="1" applyAlignment="1" applyProtection="1">
      <alignment horizontal="center" vertical="center" wrapText="1"/>
      <protection locked="0"/>
    </xf>
    <xf numFmtId="167" fontId="8" fillId="5"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protection hidden="1"/>
    </xf>
    <xf numFmtId="10" fontId="7" fillId="3" borderId="2" xfId="0" applyNumberFormat="1" applyFont="1" applyFill="1" applyBorder="1" applyAlignment="1" applyProtection="1">
      <alignment horizontal="center" vertical="center" wrapText="1"/>
      <protection hidden="1"/>
    </xf>
    <xf numFmtId="44" fontId="7" fillId="3" borderId="2"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8"/>
  <sheetViews>
    <sheetView tabSelected="1" topLeftCell="B1" zoomScale="70" zoomScaleNormal="70" zoomScaleSheetLayoutView="70" workbookViewId="0">
      <selection activeCell="G24" sqref="G24"/>
    </sheetView>
  </sheetViews>
  <sheetFormatPr baseColWidth="10" defaultColWidth="0" defaultRowHeight="0" customHeight="1" zeroHeight="1" x14ac:dyDescent="0.25"/>
  <cols>
    <col min="1" max="1" width="1.85546875" style="8" customWidth="1"/>
    <col min="2" max="2" width="11.28515625" style="2" customWidth="1"/>
    <col min="3" max="3" width="9.85546875" style="2" customWidth="1"/>
    <col min="4" max="4" width="34.7109375" style="2" customWidth="1"/>
    <col min="5" max="5" width="21.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8" hidden="1" customWidth="1"/>
    <col min="48" max="16384" width="11.42578125" style="8" hidden="1"/>
  </cols>
  <sheetData>
    <row r="1" spans="2:18" s="2" customFormat="1" ht="14.25" x14ac:dyDescent="0.2">
      <c r="C1" s="7"/>
      <c r="F1" s="4"/>
      <c r="G1" s="5"/>
      <c r="H1" s="5"/>
    </row>
    <row r="2" spans="2:18" s="2" customFormat="1" ht="15.75" customHeight="1" x14ac:dyDescent="0.2">
      <c r="B2" s="58"/>
      <c r="C2" s="72" t="s">
        <v>0</v>
      </c>
      <c r="D2" s="73"/>
      <c r="E2" s="73"/>
      <c r="F2" s="73"/>
      <c r="G2" s="73"/>
      <c r="H2" s="73"/>
      <c r="I2" s="73"/>
      <c r="J2" s="73"/>
      <c r="K2" s="73"/>
      <c r="L2" s="73"/>
      <c r="M2" s="73"/>
      <c r="N2" s="73"/>
      <c r="O2" s="73"/>
      <c r="P2" s="74"/>
      <c r="Q2" s="70" t="s">
        <v>64</v>
      </c>
      <c r="R2" s="71"/>
    </row>
    <row r="3" spans="2:18" s="2" customFormat="1" ht="15.75" customHeight="1" x14ac:dyDescent="0.2">
      <c r="B3" s="58"/>
      <c r="C3" s="72" t="s">
        <v>1</v>
      </c>
      <c r="D3" s="73"/>
      <c r="E3" s="73"/>
      <c r="F3" s="73"/>
      <c r="G3" s="73"/>
      <c r="H3" s="73"/>
      <c r="I3" s="73"/>
      <c r="J3" s="73"/>
      <c r="K3" s="73"/>
      <c r="L3" s="73"/>
      <c r="M3" s="73"/>
      <c r="N3" s="73"/>
      <c r="O3" s="73"/>
      <c r="P3" s="74"/>
      <c r="Q3" s="70" t="s">
        <v>41</v>
      </c>
      <c r="R3" s="71"/>
    </row>
    <row r="4" spans="2:18" s="2" customFormat="1" ht="16.5" customHeight="1" x14ac:dyDescent="0.2">
      <c r="B4" s="58"/>
      <c r="C4" s="75" t="s">
        <v>12</v>
      </c>
      <c r="D4" s="76"/>
      <c r="E4" s="76"/>
      <c r="F4" s="76"/>
      <c r="G4" s="76"/>
      <c r="H4" s="76"/>
      <c r="I4" s="76"/>
      <c r="J4" s="76"/>
      <c r="K4" s="76"/>
      <c r="L4" s="76"/>
      <c r="M4" s="76"/>
      <c r="N4" s="76"/>
      <c r="O4" s="76"/>
      <c r="P4" s="77"/>
      <c r="Q4" s="70" t="s">
        <v>63</v>
      </c>
      <c r="R4" s="71"/>
    </row>
    <row r="5" spans="2:18" s="2" customFormat="1" ht="15" customHeight="1" x14ac:dyDescent="0.2">
      <c r="B5" s="58"/>
      <c r="C5" s="78"/>
      <c r="D5" s="79"/>
      <c r="E5" s="79"/>
      <c r="F5" s="79"/>
      <c r="G5" s="79"/>
      <c r="H5" s="79"/>
      <c r="I5" s="79"/>
      <c r="J5" s="79"/>
      <c r="K5" s="79"/>
      <c r="L5" s="79"/>
      <c r="M5" s="79"/>
      <c r="N5" s="79"/>
      <c r="O5" s="79"/>
      <c r="P5" s="80"/>
      <c r="Q5" s="70" t="s">
        <v>14</v>
      </c>
      <c r="R5" s="71"/>
    </row>
    <row r="6" spans="2:18" ht="15" x14ac:dyDescent="0.25"/>
    <row r="7" spans="2:18" s="2" customFormat="1" ht="14.25" x14ac:dyDescent="0.2">
      <c r="B7" s="9" t="s">
        <v>49</v>
      </c>
      <c r="F7" s="4"/>
      <c r="G7" s="5"/>
      <c r="H7" s="5"/>
    </row>
    <row r="8" spans="2:18" s="2" customFormat="1" ht="14.25" x14ac:dyDescent="0.2">
      <c r="F8" s="4"/>
      <c r="G8" s="5"/>
      <c r="H8" s="5"/>
    </row>
    <row r="9" spans="2:18" s="2" customFormat="1" ht="22.15" customHeight="1" x14ac:dyDescent="0.2">
      <c r="B9" s="59" t="s">
        <v>42</v>
      </c>
      <c r="C9" s="60"/>
      <c r="D9" s="60"/>
      <c r="E9" s="61" t="s">
        <v>43</v>
      </c>
      <c r="F9" s="62"/>
      <c r="G9" s="5"/>
      <c r="H9" s="17"/>
      <c r="I9" s="56"/>
      <c r="J9" s="56"/>
    </row>
    <row r="10" spans="2:18" s="2" customFormat="1" ht="14.25" x14ac:dyDescent="0.2">
      <c r="F10" s="4"/>
      <c r="G10" s="5"/>
      <c r="H10" s="5"/>
    </row>
    <row r="11" spans="2:18" ht="15" x14ac:dyDescent="0.25">
      <c r="B11" s="3" t="s">
        <v>48</v>
      </c>
      <c r="F11" s="2"/>
      <c r="G11" s="2"/>
      <c r="H11" s="2"/>
    </row>
    <row r="12" spans="2:18" ht="15" customHeight="1" x14ac:dyDescent="0.25">
      <c r="B12" s="41" t="s">
        <v>65</v>
      </c>
      <c r="C12" s="42"/>
      <c r="D12" s="42"/>
      <c r="E12" s="42"/>
      <c r="F12" s="42"/>
      <c r="G12" s="42"/>
      <c r="H12" s="42"/>
      <c r="I12" s="42"/>
      <c r="J12" s="42"/>
      <c r="K12" s="42"/>
      <c r="L12" s="42"/>
      <c r="M12" s="42"/>
      <c r="N12" s="42"/>
      <c r="O12" s="42"/>
      <c r="P12" s="42"/>
      <c r="Q12" s="43"/>
      <c r="R12" s="25"/>
    </row>
    <row r="13" spans="2:18" ht="15" x14ac:dyDescent="0.25">
      <c r="B13" s="44"/>
      <c r="C13" s="45"/>
      <c r="D13" s="45"/>
      <c r="E13" s="45"/>
      <c r="F13" s="45"/>
      <c r="G13" s="45"/>
      <c r="H13" s="45"/>
      <c r="I13" s="45"/>
      <c r="J13" s="45"/>
      <c r="K13" s="45"/>
      <c r="L13" s="45"/>
      <c r="M13" s="45"/>
      <c r="N13" s="45"/>
      <c r="O13" s="45"/>
      <c r="P13" s="45"/>
      <c r="Q13" s="46"/>
      <c r="R13" s="25"/>
    </row>
    <row r="14" spans="2:18" ht="15" x14ac:dyDescent="0.25"/>
    <row r="15" spans="2:18" ht="15" x14ac:dyDescent="0.25">
      <c r="B15" s="47" t="s">
        <v>51</v>
      </c>
      <c r="C15" s="48"/>
      <c r="D15" s="48"/>
      <c r="E15" s="48"/>
      <c r="F15" s="48"/>
      <c r="G15" s="48"/>
      <c r="H15" s="48"/>
      <c r="I15" s="48"/>
      <c r="J15" s="48"/>
      <c r="K15" s="48"/>
      <c r="L15" s="48"/>
      <c r="M15" s="48"/>
      <c r="N15" s="48"/>
      <c r="O15" s="48"/>
      <c r="P15" s="48"/>
      <c r="Q15" s="49"/>
    </row>
    <row r="16" spans="2:18" ht="208.5" customHeight="1" x14ac:dyDescent="0.25">
      <c r="B16" s="50" t="s">
        <v>60</v>
      </c>
      <c r="C16" s="51"/>
      <c r="D16" s="51"/>
      <c r="E16" s="51"/>
      <c r="F16" s="51"/>
      <c r="G16" s="51"/>
      <c r="H16" s="51"/>
      <c r="I16" s="51"/>
      <c r="J16" s="51"/>
      <c r="K16" s="51"/>
      <c r="L16" s="51"/>
      <c r="M16" s="51"/>
      <c r="N16" s="51"/>
      <c r="O16" s="51"/>
      <c r="P16" s="51"/>
      <c r="Q16" s="52"/>
    </row>
    <row r="17" spans="2:18" ht="15" x14ac:dyDescent="0.25"/>
    <row r="18" spans="2:18" ht="29.25" customHeight="1" x14ac:dyDescent="0.25">
      <c r="B18" s="47" t="s">
        <v>52</v>
      </c>
      <c r="C18" s="48"/>
      <c r="D18" s="48"/>
      <c r="E18" s="48"/>
      <c r="F18" s="48"/>
      <c r="G18" s="48"/>
      <c r="H18" s="48"/>
      <c r="I18" s="49"/>
      <c r="J18" s="47" t="s">
        <v>53</v>
      </c>
      <c r="K18" s="48"/>
      <c r="L18" s="48"/>
      <c r="M18" s="48"/>
      <c r="N18" s="48"/>
      <c r="O18" s="48"/>
      <c r="P18" s="48"/>
      <c r="Q18" s="49"/>
    </row>
    <row r="19" spans="2:18" ht="194.25" customHeight="1" x14ac:dyDescent="0.25">
      <c r="B19" s="22"/>
      <c r="C19" s="63" t="s">
        <v>56</v>
      </c>
      <c r="D19" s="63"/>
      <c r="E19" s="63"/>
      <c r="F19" s="63"/>
      <c r="G19" s="63"/>
      <c r="H19" s="63"/>
      <c r="I19" s="21"/>
      <c r="J19" s="19"/>
      <c r="K19" s="63" t="s">
        <v>62</v>
      </c>
      <c r="L19" s="64"/>
      <c r="M19" s="64"/>
      <c r="N19" s="64"/>
      <c r="O19" s="64"/>
      <c r="P19" s="64"/>
      <c r="Q19" s="20"/>
    </row>
    <row r="20" spans="2:18" ht="15" x14ac:dyDescent="0.25"/>
    <row r="21" spans="2:18" ht="31.5" customHeight="1" x14ac:dyDescent="0.25">
      <c r="B21" s="65" t="s">
        <v>2</v>
      </c>
      <c r="C21" s="53" t="s">
        <v>4</v>
      </c>
      <c r="D21" s="53"/>
      <c r="E21" s="53" t="s">
        <v>5</v>
      </c>
      <c r="F21" s="66" t="s">
        <v>13</v>
      </c>
      <c r="G21" s="67" t="s">
        <v>57</v>
      </c>
      <c r="H21" s="67" t="s">
        <v>50</v>
      </c>
      <c r="I21" s="53" t="s">
        <v>3</v>
      </c>
      <c r="J21" s="53" t="s">
        <v>7</v>
      </c>
      <c r="K21" s="53"/>
      <c r="L21" s="53" t="s">
        <v>8</v>
      </c>
      <c r="M21" s="53"/>
      <c r="N21" s="53" t="s">
        <v>9</v>
      </c>
      <c r="O21" s="53"/>
      <c r="P21" s="53" t="s">
        <v>10</v>
      </c>
      <c r="Q21" s="53"/>
      <c r="R21" s="34" t="s">
        <v>11</v>
      </c>
    </row>
    <row r="22" spans="2:18" ht="67.150000000000006" customHeight="1" x14ac:dyDescent="0.25">
      <c r="B22" s="65"/>
      <c r="C22" s="53"/>
      <c r="D22" s="53"/>
      <c r="E22" s="53"/>
      <c r="F22" s="66"/>
      <c r="G22" s="67"/>
      <c r="H22" s="67"/>
      <c r="I22" s="53"/>
      <c r="J22" s="23" t="s">
        <v>54</v>
      </c>
      <c r="K22" s="23" t="s">
        <v>55</v>
      </c>
      <c r="L22" s="23" t="s">
        <v>54</v>
      </c>
      <c r="M22" s="23" t="s">
        <v>55</v>
      </c>
      <c r="N22" s="23" t="s">
        <v>54</v>
      </c>
      <c r="O22" s="23" t="s">
        <v>55</v>
      </c>
      <c r="P22" s="23" t="s">
        <v>54</v>
      </c>
      <c r="Q22" s="23" t="s">
        <v>55</v>
      </c>
      <c r="R22" s="35"/>
    </row>
    <row r="23" spans="2:18" ht="225" customHeight="1" x14ac:dyDescent="0.25">
      <c r="B23" s="10">
        <v>1</v>
      </c>
      <c r="C23" s="36" t="s">
        <v>66</v>
      </c>
      <c r="D23" s="37"/>
      <c r="E23" s="31">
        <v>1890615</v>
      </c>
      <c r="F23" s="11">
        <f>+IFERROR(H23/E23,"-")</f>
        <v>0</v>
      </c>
      <c r="G23" s="12">
        <f>+E23*80%</f>
        <v>1512492</v>
      </c>
      <c r="H23" s="32"/>
      <c r="I23" s="13" t="str">
        <f>IF(H23&lt;G23," OFERTA CON PRECIO APARENTEMENTE BAJO","VALOR MINIMO ACEPTABLE")</f>
        <v xml:space="preserve"> OFERTA CON PRECIO APARENTEMENTE BAJO</v>
      </c>
      <c r="J23" s="33"/>
      <c r="K23" s="26">
        <f>+ROUND(H23*J23,0)</f>
        <v>0</v>
      </c>
      <c r="L23" s="33"/>
      <c r="M23" s="26">
        <f>+ROUND(H23*L23,0)</f>
        <v>0</v>
      </c>
      <c r="N23" s="33"/>
      <c r="O23" s="26">
        <f t="shared" ref="O23:O27" si="0">+ROUND(H23*N23,0)</f>
        <v>0</v>
      </c>
      <c r="P23" s="33"/>
      <c r="Q23" s="26">
        <f t="shared" ref="Q23:Q27" si="1">+ROUND(H23*P23,0)</f>
        <v>0</v>
      </c>
      <c r="R23" s="27">
        <f>ROUND(H23-K23-M23-O23-Q23,0)</f>
        <v>0</v>
      </c>
    </row>
    <row r="24" spans="2:18" ht="75.75" customHeight="1" x14ac:dyDescent="0.25">
      <c r="B24" s="10">
        <v>2</v>
      </c>
      <c r="C24" s="36" t="s">
        <v>67</v>
      </c>
      <c r="D24" s="37"/>
      <c r="E24" s="6">
        <v>2136288</v>
      </c>
      <c r="F24" s="11">
        <f t="shared" ref="F24:F27" si="2">+IFERROR(H24/E24,"-")</f>
        <v>0</v>
      </c>
      <c r="G24" s="12">
        <f t="shared" ref="G24:G27" si="3">+E24*80%</f>
        <v>1709030.4000000001</v>
      </c>
      <c r="H24" s="32"/>
      <c r="I24" s="13" t="str">
        <f t="shared" ref="I24:I27" si="4">IF(H24&lt;G24," OFERTA CON PRECIO APARENTEMENTE BAJO","VALOR MINIMO ACEPTABLE")</f>
        <v xml:space="preserve"> OFERTA CON PRECIO APARENTEMENTE BAJO</v>
      </c>
      <c r="J24" s="33"/>
      <c r="K24" s="26">
        <f t="shared" ref="K24:K27" si="5">+ROUND(H24*J24,0)</f>
        <v>0</v>
      </c>
      <c r="L24" s="33"/>
      <c r="M24" s="26">
        <f t="shared" ref="M24:M27" si="6">+ROUND(H24*L24,0)</f>
        <v>0</v>
      </c>
      <c r="N24" s="33"/>
      <c r="O24" s="26">
        <f t="shared" si="0"/>
        <v>0</v>
      </c>
      <c r="P24" s="33"/>
      <c r="Q24" s="26">
        <f t="shared" si="1"/>
        <v>0</v>
      </c>
      <c r="R24" s="27">
        <f t="shared" ref="R24:R27" si="7">ROUND(H24-K24-M24-O24-Q24,0)</f>
        <v>0</v>
      </c>
    </row>
    <row r="25" spans="2:18" ht="33" customHeight="1" x14ac:dyDescent="0.25">
      <c r="B25" s="10">
        <v>3</v>
      </c>
      <c r="C25" s="36" t="s">
        <v>68</v>
      </c>
      <c r="D25" s="37"/>
      <c r="E25" s="6">
        <v>452390</v>
      </c>
      <c r="F25" s="11">
        <f t="shared" si="2"/>
        <v>0</v>
      </c>
      <c r="G25" s="12">
        <f t="shared" si="3"/>
        <v>361912</v>
      </c>
      <c r="H25" s="32"/>
      <c r="I25" s="13" t="str">
        <f t="shared" si="4"/>
        <v xml:space="preserve"> OFERTA CON PRECIO APARENTEMENTE BAJO</v>
      </c>
      <c r="J25" s="33"/>
      <c r="K25" s="26">
        <f t="shared" si="5"/>
        <v>0</v>
      </c>
      <c r="L25" s="33"/>
      <c r="M25" s="26">
        <f t="shared" si="6"/>
        <v>0</v>
      </c>
      <c r="N25" s="33"/>
      <c r="O25" s="26">
        <f t="shared" si="0"/>
        <v>0</v>
      </c>
      <c r="P25" s="33"/>
      <c r="Q25" s="26">
        <f t="shared" si="1"/>
        <v>0</v>
      </c>
      <c r="R25" s="27">
        <f t="shared" si="7"/>
        <v>0</v>
      </c>
    </row>
    <row r="26" spans="2:18" ht="69.75" customHeight="1" x14ac:dyDescent="0.25">
      <c r="B26" s="10">
        <v>4</v>
      </c>
      <c r="C26" s="36" t="s">
        <v>69</v>
      </c>
      <c r="D26" s="37"/>
      <c r="E26" s="6">
        <v>188496</v>
      </c>
      <c r="F26" s="11">
        <f t="shared" si="2"/>
        <v>0</v>
      </c>
      <c r="G26" s="12">
        <f t="shared" si="3"/>
        <v>150796.80000000002</v>
      </c>
      <c r="H26" s="32"/>
      <c r="I26" s="13" t="str">
        <f t="shared" si="4"/>
        <v xml:space="preserve"> OFERTA CON PRECIO APARENTEMENTE BAJO</v>
      </c>
      <c r="J26" s="33"/>
      <c r="K26" s="26">
        <f t="shared" si="5"/>
        <v>0</v>
      </c>
      <c r="L26" s="33"/>
      <c r="M26" s="26">
        <f t="shared" si="6"/>
        <v>0</v>
      </c>
      <c r="N26" s="33"/>
      <c r="O26" s="26">
        <f t="shared" si="0"/>
        <v>0</v>
      </c>
      <c r="P26" s="33"/>
      <c r="Q26" s="26">
        <f t="shared" si="1"/>
        <v>0</v>
      </c>
      <c r="R26" s="27">
        <f t="shared" si="7"/>
        <v>0</v>
      </c>
    </row>
    <row r="27" spans="2:18" ht="30.75" customHeight="1" x14ac:dyDescent="0.25">
      <c r="B27" s="10">
        <v>5</v>
      </c>
      <c r="C27" s="36" t="s">
        <v>70</v>
      </c>
      <c r="D27" s="37"/>
      <c r="E27" s="6">
        <v>1759296</v>
      </c>
      <c r="F27" s="11">
        <f t="shared" si="2"/>
        <v>0</v>
      </c>
      <c r="G27" s="12">
        <f t="shared" si="3"/>
        <v>1407436.8</v>
      </c>
      <c r="H27" s="32"/>
      <c r="I27" s="13" t="str">
        <f t="shared" si="4"/>
        <v xml:space="preserve"> OFERTA CON PRECIO APARENTEMENTE BAJO</v>
      </c>
      <c r="J27" s="33"/>
      <c r="K27" s="26">
        <f t="shared" si="5"/>
        <v>0</v>
      </c>
      <c r="L27" s="33"/>
      <c r="M27" s="26">
        <f t="shared" si="6"/>
        <v>0</v>
      </c>
      <c r="N27" s="33"/>
      <c r="O27" s="26">
        <f t="shared" si="0"/>
        <v>0</v>
      </c>
      <c r="P27" s="33"/>
      <c r="Q27" s="26">
        <f t="shared" si="1"/>
        <v>0</v>
      </c>
      <c r="R27" s="27">
        <f t="shared" si="7"/>
        <v>0</v>
      </c>
    </row>
    <row r="28" spans="2:18" ht="15" x14ac:dyDescent="0.25"/>
    <row r="29" spans="2:18" ht="24" customHeight="1" x14ac:dyDescent="0.25">
      <c r="B29" s="53" t="s">
        <v>59</v>
      </c>
      <c r="C29" s="53"/>
      <c r="D29" s="53"/>
      <c r="E29" s="53"/>
      <c r="F29" s="53"/>
      <c r="G29" s="53"/>
      <c r="H29" s="53"/>
      <c r="I29" s="53"/>
      <c r="J29" s="53"/>
      <c r="K29" s="53"/>
      <c r="L29" s="53"/>
      <c r="M29" s="53"/>
      <c r="N29" s="53"/>
      <c r="O29" s="53"/>
      <c r="P29" s="53"/>
      <c r="Q29" s="53"/>
      <c r="R29" s="14"/>
    </row>
    <row r="30" spans="2:18" ht="103.5" customHeight="1" x14ac:dyDescent="0.25">
      <c r="B30" s="69" t="s">
        <v>58</v>
      </c>
      <c r="C30" s="69"/>
      <c r="D30" s="69"/>
      <c r="E30" s="69"/>
      <c r="F30" s="69"/>
      <c r="G30" s="69"/>
      <c r="H30" s="69"/>
      <c r="I30" s="69"/>
      <c r="J30" s="69"/>
      <c r="K30" s="69"/>
      <c r="L30" s="69"/>
      <c r="M30" s="69"/>
      <c r="N30" s="69"/>
      <c r="O30" s="69"/>
      <c r="P30" s="69"/>
      <c r="Q30" s="69"/>
      <c r="R30" s="14"/>
    </row>
    <row r="31" spans="2:18" ht="15" customHeight="1" x14ac:dyDescent="0.25">
      <c r="B31" s="24"/>
      <c r="C31" s="24"/>
      <c r="D31" s="24"/>
      <c r="E31" s="24"/>
      <c r="F31" s="24"/>
      <c r="G31" s="24"/>
      <c r="H31" s="24"/>
      <c r="I31" s="24"/>
      <c r="J31" s="24"/>
      <c r="K31" s="24"/>
      <c r="L31" s="24"/>
      <c r="M31" s="24"/>
      <c r="N31" s="24"/>
      <c r="O31" s="24"/>
      <c r="P31" s="24"/>
      <c r="Q31" s="24"/>
      <c r="R31" s="14"/>
    </row>
    <row r="32" spans="2:18" ht="276.75" customHeight="1" x14ac:dyDescent="0.25">
      <c r="B32" s="68" t="s">
        <v>6</v>
      </c>
      <c r="C32" s="68"/>
      <c r="D32" s="68"/>
      <c r="E32" s="68"/>
      <c r="F32" s="68"/>
      <c r="G32" s="68"/>
      <c r="H32" s="68"/>
      <c r="I32" s="68"/>
      <c r="J32" s="68"/>
      <c r="K32" s="68"/>
      <c r="L32" s="68"/>
      <c r="M32" s="68"/>
      <c r="N32" s="68"/>
      <c r="O32" s="68"/>
      <c r="P32" s="68"/>
      <c r="Q32" s="68"/>
      <c r="R32" s="14"/>
    </row>
    <row r="33" spans="1:18" s="2" customFormat="1" ht="15" x14ac:dyDescent="0.25">
      <c r="A33" s="8"/>
      <c r="B33" s="28"/>
      <c r="C33" s="28"/>
      <c r="D33" s="28"/>
      <c r="E33" s="28"/>
      <c r="F33" s="28"/>
      <c r="G33" s="14"/>
      <c r="H33" s="14"/>
      <c r="I33" s="29"/>
      <c r="J33" s="29"/>
      <c r="K33" s="29"/>
      <c r="L33" s="29"/>
      <c r="M33" s="29"/>
      <c r="N33" s="14"/>
    </row>
    <row r="34" spans="1:18" s="2" customFormat="1" ht="15" x14ac:dyDescent="0.25">
      <c r="A34" s="8"/>
      <c r="B34" s="38" t="s">
        <v>44</v>
      </c>
      <c r="C34" s="38"/>
      <c r="D34" s="38"/>
      <c r="E34" s="38"/>
      <c r="F34" s="38"/>
      <c r="G34" s="14"/>
      <c r="H34" s="14"/>
      <c r="I34" s="29"/>
      <c r="J34" s="29"/>
      <c r="K34" s="29"/>
      <c r="L34" s="29"/>
      <c r="M34" s="29"/>
      <c r="N34" s="14"/>
    </row>
    <row r="35" spans="1:18" s="2" customFormat="1" ht="15" x14ac:dyDescent="0.25">
      <c r="A35" s="8"/>
      <c r="B35" s="38"/>
      <c r="C35" s="38"/>
      <c r="D35" s="38"/>
      <c r="E35" s="38"/>
      <c r="F35" s="38"/>
      <c r="G35" s="14"/>
      <c r="H35" s="14"/>
      <c r="I35" s="29"/>
      <c r="J35" s="29"/>
      <c r="K35" s="29"/>
      <c r="L35" s="29"/>
      <c r="M35" s="29"/>
      <c r="N35" s="14"/>
    </row>
    <row r="36" spans="1:18" s="2" customFormat="1" ht="15.75" thickBot="1" x14ac:dyDescent="0.3">
      <c r="A36" s="8"/>
      <c r="B36" s="39"/>
      <c r="C36" s="39"/>
      <c r="D36" s="39"/>
      <c r="E36" s="39"/>
      <c r="F36" s="39"/>
      <c r="G36" s="14"/>
      <c r="H36" s="14"/>
      <c r="I36" s="29"/>
      <c r="J36" s="29"/>
      <c r="K36" s="29"/>
      <c r="L36" s="29"/>
      <c r="M36" s="29"/>
      <c r="N36" s="14"/>
    </row>
    <row r="37" spans="1:18" s="2" customFormat="1" ht="15" x14ac:dyDescent="0.25">
      <c r="A37" s="8"/>
      <c r="B37" s="40" t="s">
        <v>45</v>
      </c>
      <c r="C37" s="40"/>
      <c r="D37" s="40"/>
      <c r="E37" s="40"/>
      <c r="F37" s="40"/>
      <c r="G37" s="14"/>
      <c r="H37" s="14"/>
      <c r="I37" s="29"/>
      <c r="J37" s="29"/>
      <c r="K37" s="29"/>
      <c r="L37" s="29"/>
      <c r="M37" s="29"/>
      <c r="N37" s="14"/>
    </row>
    <row r="38" spans="1:18" s="2" customFormat="1" ht="15" x14ac:dyDescent="0.25">
      <c r="A38" s="8"/>
      <c r="B38" s="40" t="s">
        <v>46</v>
      </c>
      <c r="C38" s="40"/>
      <c r="D38" s="40"/>
      <c r="E38" s="40"/>
      <c r="F38" s="40"/>
      <c r="G38" s="14"/>
      <c r="H38" s="14"/>
      <c r="I38" s="29"/>
      <c r="J38" s="29"/>
      <c r="K38" s="29"/>
      <c r="L38" s="29"/>
      <c r="M38" s="29"/>
      <c r="N38" s="14"/>
    </row>
    <row r="39" spans="1:18" s="2" customFormat="1" ht="15" x14ac:dyDescent="0.25">
      <c r="A39" s="8"/>
      <c r="B39" s="28"/>
      <c r="C39" s="28"/>
      <c r="D39" s="28"/>
      <c r="E39" s="28"/>
      <c r="F39" s="28"/>
      <c r="G39" s="14"/>
      <c r="H39" s="14"/>
      <c r="I39" s="29"/>
      <c r="J39" s="29"/>
      <c r="K39" s="29"/>
      <c r="L39" s="29"/>
      <c r="M39" s="29"/>
      <c r="N39" s="14"/>
    </row>
    <row r="40" spans="1:18" s="2" customFormat="1" ht="15" x14ac:dyDescent="0.25">
      <c r="A40" s="8"/>
      <c r="B40" s="29" t="s">
        <v>47</v>
      </c>
      <c r="C40" s="28"/>
      <c r="D40" s="28"/>
      <c r="E40" s="28"/>
      <c r="F40" s="28"/>
      <c r="G40" s="14"/>
      <c r="H40" s="14"/>
      <c r="I40" s="29"/>
      <c r="J40" s="29"/>
      <c r="K40" s="29"/>
      <c r="L40" s="29"/>
      <c r="M40" s="29"/>
      <c r="N40" s="14"/>
    </row>
    <row r="41" spans="1:18" s="2" customFormat="1" ht="14.25" customHeight="1" x14ac:dyDescent="0.2">
      <c r="A41" s="55" t="s">
        <v>15</v>
      </c>
      <c r="B41" s="55"/>
      <c r="C41" s="55"/>
      <c r="D41" s="55"/>
      <c r="E41" s="55"/>
      <c r="F41" s="55"/>
      <c r="G41" s="55"/>
      <c r="H41" s="55"/>
      <c r="I41" s="55"/>
      <c r="J41" s="55"/>
      <c r="K41" s="55"/>
      <c r="L41" s="55"/>
      <c r="M41" s="55"/>
      <c r="N41" s="55"/>
      <c r="O41" s="55"/>
      <c r="P41" s="55"/>
      <c r="Q41" s="55"/>
      <c r="R41" s="55"/>
    </row>
    <row r="42" spans="1:18" s="2" customFormat="1" ht="14.25" x14ac:dyDescent="0.2">
      <c r="A42" s="56" t="s">
        <v>16</v>
      </c>
      <c r="B42" s="56"/>
      <c r="C42" s="56"/>
      <c r="D42" s="56"/>
      <c r="E42" s="56"/>
      <c r="F42" s="56"/>
      <c r="G42" s="56"/>
      <c r="H42" s="56"/>
      <c r="I42" s="56"/>
      <c r="J42" s="56"/>
      <c r="K42" s="56"/>
      <c r="L42" s="56"/>
      <c r="M42" s="56"/>
      <c r="N42" s="56"/>
      <c r="O42" s="56"/>
      <c r="P42" s="56"/>
      <c r="Q42" s="56"/>
      <c r="R42" s="56"/>
    </row>
    <row r="43" spans="1:18" s="2" customFormat="1" ht="15" customHeight="1" x14ac:dyDescent="0.2">
      <c r="A43" s="56" t="s">
        <v>17</v>
      </c>
      <c r="B43" s="56"/>
      <c r="C43" s="56"/>
      <c r="D43" s="56"/>
      <c r="E43" s="56"/>
      <c r="F43" s="56"/>
      <c r="G43" s="56"/>
      <c r="H43" s="56"/>
      <c r="I43" s="56"/>
      <c r="J43" s="56"/>
      <c r="K43" s="56"/>
      <c r="L43" s="56"/>
      <c r="M43" s="56"/>
      <c r="N43" s="56"/>
      <c r="O43" s="56"/>
      <c r="P43" s="56"/>
      <c r="Q43" s="56"/>
      <c r="R43" s="56"/>
    </row>
    <row r="44" spans="1:18" s="2" customFormat="1" ht="14.25" x14ac:dyDescent="0.2">
      <c r="A44" s="56" t="s">
        <v>18</v>
      </c>
      <c r="B44" s="56"/>
      <c r="C44" s="56"/>
      <c r="D44" s="56"/>
      <c r="E44" s="56"/>
      <c r="F44" s="56"/>
      <c r="G44" s="56"/>
      <c r="H44" s="56"/>
      <c r="I44" s="56"/>
      <c r="J44" s="56"/>
      <c r="K44" s="56"/>
      <c r="L44" s="56"/>
      <c r="M44" s="56"/>
      <c r="N44" s="56"/>
      <c r="O44" s="56"/>
      <c r="P44" s="56"/>
      <c r="Q44" s="56"/>
      <c r="R44" s="56"/>
    </row>
    <row r="45" spans="1:18" ht="15" customHeight="1" x14ac:dyDescent="0.25">
      <c r="A45" s="2"/>
      <c r="D45" s="18"/>
      <c r="F45" s="2"/>
      <c r="G45" s="2"/>
      <c r="H45" s="2"/>
      <c r="I45" s="30"/>
      <c r="Q45" s="8"/>
      <c r="R45" s="8"/>
    </row>
    <row r="46" spans="1:18" ht="15" customHeight="1" x14ac:dyDescent="0.25">
      <c r="A46" s="57" t="s">
        <v>19</v>
      </c>
      <c r="B46" s="57"/>
      <c r="C46" s="57"/>
      <c r="D46" s="57"/>
      <c r="E46" s="57"/>
      <c r="F46" s="57"/>
      <c r="G46" s="57"/>
      <c r="H46" s="57"/>
      <c r="I46" s="57"/>
      <c r="J46" s="57"/>
      <c r="K46" s="57"/>
      <c r="L46" s="57"/>
      <c r="M46" s="57"/>
      <c r="N46" s="57"/>
      <c r="O46" s="57"/>
      <c r="P46" s="57"/>
      <c r="Q46" s="57"/>
      <c r="R46" s="57"/>
    </row>
    <row r="47" spans="1:18" ht="15" customHeight="1" x14ac:dyDescent="0.25">
      <c r="A47" s="57" t="s">
        <v>20</v>
      </c>
      <c r="B47" s="57"/>
      <c r="C47" s="57"/>
      <c r="D47" s="57"/>
      <c r="E47" s="57"/>
      <c r="F47" s="57"/>
      <c r="G47" s="57"/>
      <c r="H47" s="57"/>
      <c r="I47" s="57"/>
      <c r="J47" s="57"/>
      <c r="K47" s="57"/>
      <c r="L47" s="57"/>
      <c r="M47" s="57"/>
      <c r="N47" s="57"/>
      <c r="O47" s="57"/>
      <c r="P47" s="57"/>
      <c r="Q47" s="57"/>
      <c r="R47" s="57"/>
    </row>
    <row r="48" spans="1:18" ht="0" hidden="1" customHeight="1" x14ac:dyDescent="0.25">
      <c r="A48" s="54" t="s">
        <v>20</v>
      </c>
      <c r="B48" s="54"/>
      <c r="C48" s="54"/>
      <c r="D48" s="54"/>
      <c r="E48" s="54"/>
      <c r="F48" s="54"/>
      <c r="G48" s="54"/>
      <c r="H48" s="54"/>
      <c r="I48" s="54"/>
      <c r="J48" s="54"/>
      <c r="K48" s="54"/>
      <c r="L48" s="54"/>
      <c r="M48" s="54"/>
    </row>
  </sheetData>
  <sheetProtection selectLockedCells="1"/>
  <mergeCells count="48">
    <mergeCell ref="Q4:R4"/>
    <mergeCell ref="Q5:R5"/>
    <mergeCell ref="C2:P2"/>
    <mergeCell ref="C3:P3"/>
    <mergeCell ref="C4:P5"/>
    <mergeCell ref="Q2:R2"/>
    <mergeCell ref="Q3:R3"/>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A48:M48"/>
    <mergeCell ref="A41:R41"/>
    <mergeCell ref="A42:R42"/>
    <mergeCell ref="A43:R43"/>
    <mergeCell ref="A44:R44"/>
    <mergeCell ref="A47:R47"/>
    <mergeCell ref="A46:R46"/>
    <mergeCell ref="B37:F37"/>
    <mergeCell ref="B38:F38"/>
    <mergeCell ref="B12:Q13"/>
    <mergeCell ref="B15:Q15"/>
    <mergeCell ref="B16:Q16"/>
    <mergeCell ref="B18:I18"/>
    <mergeCell ref="J18:Q18"/>
    <mergeCell ref="N21:O21"/>
    <mergeCell ref="P21:Q21"/>
    <mergeCell ref="C23:D23"/>
    <mergeCell ref="C24:D24"/>
    <mergeCell ref="B29:Q29"/>
    <mergeCell ref="B32:Q32"/>
    <mergeCell ref="B30:Q30"/>
    <mergeCell ref="R21:R22"/>
    <mergeCell ref="C25:D25"/>
    <mergeCell ref="C26:D26"/>
    <mergeCell ref="C27:D27"/>
    <mergeCell ref="B34:F36"/>
  </mergeCells>
  <conditionalFormatting sqref="I23:I27">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27">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27" xr:uid="{00000000-0002-0000-0000-000000000000}">
      <formula1>0</formula1>
      <formula2>100000000000</formula2>
    </dataValidation>
    <dataValidation type="whole" allowBlank="1" showInputMessage="1" showErrorMessage="1" sqref="H23:H27"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J23:J27 N23:N27 L23:L27 P23:P27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RowHeight="15" x14ac:dyDescent="0.25"/>
  <sheetData>
    <row r="1" spans="1:9" x14ac:dyDescent="0.25">
      <c r="A1" s="83" t="s">
        <v>21</v>
      </c>
      <c r="B1" s="83"/>
      <c r="C1" s="83"/>
      <c r="D1" s="83"/>
      <c r="E1" s="83"/>
      <c r="F1" s="83"/>
      <c r="G1" s="83"/>
      <c r="H1" s="83"/>
      <c r="I1" s="83"/>
    </row>
    <row r="2" spans="1:9" x14ac:dyDescent="0.25">
      <c r="A2" s="84" t="s">
        <v>22</v>
      </c>
      <c r="B2" s="84" t="s">
        <v>23</v>
      </c>
      <c r="C2" s="84"/>
      <c r="D2" s="84"/>
      <c r="E2" s="84"/>
      <c r="F2" s="83" t="s">
        <v>24</v>
      </c>
      <c r="G2" s="83"/>
      <c r="H2" s="83"/>
      <c r="I2" s="83"/>
    </row>
    <row r="3" spans="1:9" x14ac:dyDescent="0.25">
      <c r="A3" s="84"/>
      <c r="B3" s="16" t="s">
        <v>25</v>
      </c>
      <c r="C3" s="16" t="s">
        <v>26</v>
      </c>
      <c r="D3" s="84" t="s">
        <v>27</v>
      </c>
      <c r="E3" s="84"/>
      <c r="F3" s="83"/>
      <c r="G3" s="83"/>
      <c r="H3" s="83"/>
      <c r="I3" s="83"/>
    </row>
    <row r="4" spans="1:9" x14ac:dyDescent="0.25">
      <c r="A4" s="15">
        <v>1</v>
      </c>
      <c r="B4" s="15">
        <v>2023</v>
      </c>
      <c r="C4" s="15">
        <v>7</v>
      </c>
      <c r="D4" s="81">
        <v>31</v>
      </c>
      <c r="E4" s="81"/>
      <c r="F4" s="82" t="s">
        <v>28</v>
      </c>
      <c r="G4" s="82"/>
      <c r="H4" s="82"/>
      <c r="I4" s="82"/>
    </row>
    <row r="5" spans="1:9" ht="48.75" customHeight="1" x14ac:dyDescent="0.25">
      <c r="A5" s="15">
        <v>2</v>
      </c>
      <c r="B5" s="15">
        <v>2024</v>
      </c>
      <c r="C5" s="15">
        <v>7</v>
      </c>
      <c r="D5" s="81">
        <v>31</v>
      </c>
      <c r="E5" s="81"/>
      <c r="F5" s="82" t="s">
        <v>61</v>
      </c>
      <c r="G5" s="82"/>
      <c r="H5" s="82"/>
      <c r="I5" s="82"/>
    </row>
    <row r="6" spans="1:9" x14ac:dyDescent="0.25">
      <c r="A6" s="84" t="s">
        <v>29</v>
      </c>
      <c r="B6" s="84"/>
      <c r="C6" s="84"/>
      <c r="D6" s="84"/>
      <c r="E6" s="84"/>
      <c r="F6" s="84"/>
      <c r="G6" s="84"/>
      <c r="H6" s="84"/>
      <c r="I6" s="84"/>
    </row>
    <row r="7" spans="1:9" x14ac:dyDescent="0.25">
      <c r="A7" s="84" t="s">
        <v>30</v>
      </c>
      <c r="B7" s="84"/>
      <c r="C7" s="84"/>
      <c r="D7" s="84"/>
      <c r="E7" s="84" t="s">
        <v>31</v>
      </c>
      <c r="F7" s="84"/>
      <c r="G7" s="84"/>
      <c r="H7" s="84"/>
      <c r="I7" s="84"/>
    </row>
    <row r="8" spans="1:9" x14ac:dyDescent="0.25">
      <c r="A8" s="81" t="s">
        <v>33</v>
      </c>
      <c r="B8" s="81"/>
      <c r="C8" s="81"/>
      <c r="D8" s="81"/>
      <c r="E8" s="81" t="s">
        <v>34</v>
      </c>
      <c r="F8" s="81"/>
      <c r="G8" s="81"/>
      <c r="H8" s="81"/>
      <c r="I8" s="81"/>
    </row>
    <row r="9" spans="1:9" x14ac:dyDescent="0.25">
      <c r="A9" s="84" t="s">
        <v>32</v>
      </c>
      <c r="B9" s="84"/>
      <c r="C9" s="84"/>
      <c r="D9" s="84"/>
      <c r="E9" s="84"/>
      <c r="F9" s="84"/>
      <c r="G9" s="84"/>
      <c r="H9" s="84"/>
      <c r="I9" s="84"/>
    </row>
    <row r="10" spans="1:9" x14ac:dyDescent="0.25">
      <c r="A10" s="84" t="s">
        <v>30</v>
      </c>
      <c r="B10" s="84"/>
      <c r="C10" s="84"/>
      <c r="D10" s="84"/>
      <c r="E10" s="84" t="s">
        <v>31</v>
      </c>
      <c r="F10" s="84"/>
      <c r="G10" s="84"/>
      <c r="H10" s="84"/>
      <c r="I10" s="84"/>
    </row>
    <row r="11" spans="1:9" x14ac:dyDescent="0.25">
      <c r="A11" s="81" t="s">
        <v>35</v>
      </c>
      <c r="B11" s="81"/>
      <c r="C11" s="81"/>
      <c r="D11" s="81"/>
      <c r="E11" s="81" t="s">
        <v>36</v>
      </c>
      <c r="F11" s="81"/>
      <c r="G11" s="81"/>
      <c r="H11" s="81"/>
      <c r="I11" s="81"/>
    </row>
    <row r="12" spans="1:9" x14ac:dyDescent="0.25">
      <c r="A12" s="83" t="s">
        <v>37</v>
      </c>
      <c r="B12" s="83"/>
      <c r="C12" s="83"/>
      <c r="D12" s="83"/>
      <c r="E12" s="83"/>
      <c r="F12" s="83"/>
      <c r="G12" s="83"/>
      <c r="H12" s="83"/>
      <c r="I12" s="83"/>
    </row>
    <row r="13" spans="1:9" x14ac:dyDescent="0.25">
      <c r="A13" s="84" t="s">
        <v>30</v>
      </c>
      <c r="B13" s="84"/>
      <c r="C13" s="84"/>
      <c r="D13" s="84" t="s">
        <v>31</v>
      </c>
      <c r="E13" s="84"/>
      <c r="F13" s="84"/>
      <c r="G13" s="84" t="s">
        <v>38</v>
      </c>
      <c r="H13" s="84"/>
      <c r="I13" s="84"/>
    </row>
    <row r="14" spans="1:9" x14ac:dyDescent="0.25">
      <c r="A14" s="84"/>
      <c r="B14" s="84"/>
      <c r="C14" s="84"/>
      <c r="D14" s="84"/>
      <c r="E14" s="84"/>
      <c r="F14" s="84"/>
      <c r="G14" s="16" t="s">
        <v>25</v>
      </c>
      <c r="H14" s="16" t="s">
        <v>26</v>
      </c>
      <c r="I14" s="16" t="s">
        <v>27</v>
      </c>
    </row>
    <row r="15" spans="1:9" x14ac:dyDescent="0.25">
      <c r="A15" s="81" t="s">
        <v>39</v>
      </c>
      <c r="B15" s="81"/>
      <c r="C15" s="81"/>
      <c r="D15" s="81" t="s">
        <v>40</v>
      </c>
      <c r="E15" s="81"/>
      <c r="F15" s="81"/>
      <c r="G15" s="15">
        <v>2024</v>
      </c>
      <c r="H15" s="15">
        <v>7</v>
      </c>
      <c r="I15" s="15">
        <v>31</v>
      </c>
    </row>
  </sheetData>
  <mergeCells count="25">
    <mergeCell ref="D4:E4"/>
    <mergeCell ref="F4:I4"/>
    <mergeCell ref="A1:I1"/>
    <mergeCell ref="A2:A3"/>
    <mergeCell ref="B2:E2"/>
    <mergeCell ref="F2:I3"/>
    <mergeCell ref="D3:E3"/>
    <mergeCell ref="A15:C15"/>
    <mergeCell ref="D15:F15"/>
    <mergeCell ref="A11:D11"/>
    <mergeCell ref="E11:I11"/>
    <mergeCell ref="A6:I6"/>
    <mergeCell ref="A7:D7"/>
    <mergeCell ref="E7:I7"/>
    <mergeCell ref="A8:D8"/>
    <mergeCell ref="E8:I8"/>
    <mergeCell ref="A9:I9"/>
    <mergeCell ref="A10:D10"/>
    <mergeCell ref="E10:I10"/>
    <mergeCell ref="D5:E5"/>
    <mergeCell ref="F5:I5"/>
    <mergeCell ref="A12:I12"/>
    <mergeCell ref="A13:C14"/>
    <mergeCell ref="D13:F14"/>
    <mergeCell ref="G13:I1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4258-04F4-4DD9-A895-51E7FD35773C}">
  <ds:schemaRefs>
    <ds:schemaRef ds:uri="http://schemas.microsoft.com/office/2006/metadata/properties"/>
    <ds:schemaRef ds:uri="http://purl.org/dc/terms/"/>
    <ds:schemaRef ds:uri="f1902867-ed96-4fa5-b30e-68bd4716a0c6"/>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79863e4e-108d-4cd4-a579-430b454fb7fe"/>
    <ds:schemaRef ds:uri="http://purl.org/dc/dcmitype/"/>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Karen Yunary  Salcedo Sanabria</cp:lastModifiedBy>
  <cp:lastPrinted>2024-07-22T21:37:16Z</cp:lastPrinted>
  <dcterms:created xsi:type="dcterms:W3CDTF">2021-05-27T13:17:41Z</dcterms:created>
  <dcterms:modified xsi:type="dcterms:W3CDTF">2025-02-05T22:50:39Z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