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464" documentId="11_71ED59FDA012736BB0FBDF45C63302D5944495DE" xr6:coauthVersionLast="47" xr6:coauthVersionMax="47" xr10:uidLastSave="{B097DD69-5626-4D64-89AF-01232610E4E6}"/>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Q26" i="1"/>
  <c r="Q27" i="1"/>
  <c r="Q28" i="1"/>
  <c r="Q29" i="1"/>
  <c r="O24" i="1"/>
  <c r="O25" i="1"/>
  <c r="O26" i="1"/>
  <c r="O27" i="1"/>
  <c r="O28" i="1"/>
  <c r="O29" i="1"/>
  <c r="M24" i="1"/>
  <c r="M25" i="1"/>
  <c r="M26" i="1"/>
  <c r="M27" i="1"/>
  <c r="M28" i="1"/>
  <c r="R28" i="1" s="1"/>
  <c r="M29" i="1"/>
  <c r="R29" i="1" s="1"/>
  <c r="K24" i="1"/>
  <c r="R24" i="1" s="1"/>
  <c r="K25" i="1"/>
  <c r="R25" i="1" s="1"/>
  <c r="K26" i="1"/>
  <c r="R26" i="1" s="1"/>
  <c r="K27" i="1"/>
  <c r="K28" i="1"/>
  <c r="K29" i="1"/>
  <c r="G24" i="1"/>
  <c r="I24" i="1" s="1"/>
  <c r="G25" i="1"/>
  <c r="I25" i="1" s="1"/>
  <c r="G26" i="1"/>
  <c r="I26" i="1" s="1"/>
  <c r="G27" i="1"/>
  <c r="I27" i="1" s="1"/>
  <c r="G28" i="1"/>
  <c r="I28" i="1" s="1"/>
  <c r="G29" i="1"/>
  <c r="I29" i="1" s="1"/>
  <c r="F24" i="1"/>
  <c r="F25" i="1"/>
  <c r="F26" i="1"/>
  <c r="F27" i="1"/>
  <c r="F28" i="1"/>
  <c r="F29" i="1"/>
  <c r="R27" i="1" l="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6"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9" authorId="0" shapeId="0" xr:uid="{84E7FDF6-7412-40DF-BDB8-FC4E7CB5B747}">
      <text>
        <r>
          <rPr>
            <b/>
            <sz val="9"/>
            <color indexed="81"/>
            <rFont val="Tahoma"/>
            <family val="2"/>
          </rPr>
          <t>Señor oferente, por favor diligencie este espacio.</t>
        </r>
      </text>
    </comment>
    <comment ref="B40"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<sst xmlns="http://schemas.openxmlformats.org/spreadsheetml/2006/main" count="87" uniqueCount="73">
  <si>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</si>
  <si>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</si>
  <si>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</si>
  <si>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</si>
  <si>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</si>
  <si>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</si>
  <si>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</si>
  <si>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</si>
  <si>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</si>
  <si>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</si>
  <si>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</si>
  <si>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</si>
  <si>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</si>
  <si>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</si>
  <si>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</si>
  <si>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</si>
  <si>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</si>
  <si>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</si>
  <si>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</si>
  <si>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</si>
  <si>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</si>
  <si>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</si>
  <si>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</si>
  <si>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</si>
  <si>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</si>
  <si>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</si>
  <si>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</si>
  <si>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</si>
  <si>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</si>
  <si>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</si>
  <si>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</si>
  <si>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</si>
  <si>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</si>
  <si>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</si>
  <si>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</si>
  <si>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</si>
  <si>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</si>
  <si>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</si>
  <si>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</si>
  <si>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</si>
  <si>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</si>
  <si>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</si>
  <si>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</si>
  <si>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</si>
  <si>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</si>
  <si>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</si>
  <si>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</si>
  <si>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</si>
  <si>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</si>
  <si>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</si>
  <si>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</si>
  <si>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</si>
  <si>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</si>
  <si>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</si>
  <si>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</si>
  <si>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</si>
  <si>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</si>
  <si>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</si>
  <si>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</si>
  <si>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</si>
  <si>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</si>
  <si>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</si>
  <si>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</si>
  <si>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</si>
  <si>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</si>
  <si>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EL SERVICIO DE RECOLECCIÓN Y DISPOSICIÓN DE RESIDUOS PELIGROSOS 2025 CON CUBRIMIENTO INSTITUCIONAL EN LA SEDE, SECCIONALES EXTENSIONES, UNIDADES AGROAMBIENTALES Y CAD,</t>
  </si>
  <si>
    <t>RESIDUOS QUÍMICOS: Aceites usados, material absorbente, sólidos contaminados, vidrio contaminado, vidrio de laboratorio impregnado con químico, químicos líquidos, químicos sólidos, envases contaminados o impregnados con sustancias peligrosas, elementos y recipientes con residuos de pintura, químicos vencidos, medicamentos, trazas de químicos de laboratorios, plaguicidas, residuos impregnados o contaminados con grasas, aceites o hidrocarburos.</t>
  </si>
  <si>
    <t>BIOSANITARIOS: Gasas, algodón, medicamentos vencidos, Agares microbiológicos, guantes, tapabocas, EPP contaminados</t>
  </si>
  <si>
    <t>CORTOPUNZANTES: Agujas, lancetas, cuchillas, laminillas de microscopio, material de vidrio de laboratorio fracturado, contenedor de cortopunzantes (Guardián). Adicionalmente se entregará un guardián de 1 Litro, por cada guardián lleno al que se le haga disposición</t>
  </si>
  <si>
    <t>RESIDUOS BIOLOGICOS ANATOMOPATOLOGICOS: Residuos de partes de animales, fluidos corporales.</t>
  </si>
  <si>
    <t>RESIDUOS POSCONSUMO: Luminarias, pilas alcalinas, elementos periféricos, residuos aparatos eléctricos y electrónicos -RAEES Toners, cartuchos y llantas</t>
  </si>
  <si>
    <t>Transporte (precio unitario) para la recolección en las Sedes: Sede Fusagasugá, Seccionales Girardot y Ubaté, Extensiones Facatativá, Soacha, Chía, y Zipaquirá, las Unidades Agroambientales El Tíbar-Ubaté, El Vergel Facatativá, La Esperanza –Fusagasugá y el Centro Académico Deportivo CAD -Fusagasugá.</t>
  </si>
  <si>
    <t>Guardianes de residuos cortopunzantes (reposición) de 1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</si>
</sst>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0" borderId="3"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zoomScale="55" zoomScaleNormal="55" zoomScaleSheetLayoutView="70" workbookViewId="0">
      <selection activeCell="H29" sqref="H29"/>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48" style="2" customWidth="1"/>
    <col min="5" max="5" width="24.42578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6"/>
      <c r="C2" s="70" t="s">
        <v>0</v>
      </c>
      <c r="D2" s="71"/>
      <c r="E2" s="71"/>
      <c r="F2" s="71"/>
      <c r="G2" s="71"/>
      <c r="H2" s="71"/>
      <c r="I2" s="71"/>
      <c r="J2" s="71"/>
      <c r="K2" s="71"/>
      <c r="L2" s="71"/>
      <c r="M2" s="71"/>
      <c r="N2" s="71"/>
      <c r="O2" s="71"/>
      <c r="P2" s="72"/>
      <c r="Q2" s="68" t="s">
        <v>64</v>
      </c>
      <c r="R2" s="69"/>
    </row>
    <row r="3" spans="2:18" s="2" customFormat="1" ht="15.75" customHeight="1" x14ac:dyDescent="0.2">
      <c r="B3" s="56"/>
      <c r="C3" s="70" t="s">
        <v>1</v>
      </c>
      <c r="D3" s="71"/>
      <c r="E3" s="71"/>
      <c r="F3" s="71"/>
      <c r="G3" s="71"/>
      <c r="H3" s="71"/>
      <c r="I3" s="71"/>
      <c r="J3" s="71"/>
      <c r="K3" s="71"/>
      <c r="L3" s="71"/>
      <c r="M3" s="71"/>
      <c r="N3" s="71"/>
      <c r="O3" s="71"/>
      <c r="P3" s="72"/>
      <c r="Q3" s="68" t="s">
        <v>41</v>
      </c>
      <c r="R3" s="69"/>
    </row>
    <row r="4" spans="2:18" s="2" customFormat="1" ht="16.5" customHeight="1" x14ac:dyDescent="0.2">
      <c r="B4" s="56"/>
      <c r="C4" s="73" t="s">
        <v>12</v>
      </c>
      <c r="D4" s="74"/>
      <c r="E4" s="74"/>
      <c r="F4" s="74"/>
      <c r="G4" s="74"/>
      <c r="H4" s="74"/>
      <c r="I4" s="74"/>
      <c r="J4" s="74"/>
      <c r="K4" s="74"/>
      <c r="L4" s="74"/>
      <c r="M4" s="74"/>
      <c r="N4" s="74"/>
      <c r="O4" s="74"/>
      <c r="P4" s="75"/>
      <c r="Q4" s="68" t="s">
        <v>63</v>
      </c>
      <c r="R4" s="69"/>
    </row>
    <row r="5" spans="2:18" s="2" customFormat="1" ht="15" customHeight="1" x14ac:dyDescent="0.2">
      <c r="B5" s="56"/>
      <c r="C5" s="76"/>
      <c r="D5" s="77"/>
      <c r="E5" s="77"/>
      <c r="F5" s="77"/>
      <c r="G5" s="77"/>
      <c r="H5" s="77"/>
      <c r="I5" s="77"/>
      <c r="J5" s="77"/>
      <c r="K5" s="77"/>
      <c r="L5" s="77"/>
      <c r="M5" s="77"/>
      <c r="N5" s="77"/>
      <c r="O5" s="77"/>
      <c r="P5" s="78"/>
      <c r="Q5" s="68" t="s">
        <v>14</v>
      </c>
      <c r="R5" s="69"/>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7" t="s">
        <v>42</v>
      </c>
      <c r="C9" s="58"/>
      <c r="D9" s="58"/>
      <c r="E9" s="59" t="s">
        <v>43</v>
      </c>
      <c r="F9" s="60"/>
      <c r="G9" s="5"/>
      <c r="H9" s="17"/>
      <c r="I9" s="54"/>
      <c r="J9" s="54"/>
    </row>
    <row r="10" spans="2:18" s="2" customFormat="1" ht="14.25" x14ac:dyDescent="0.2">
      <c r="F10" s="4"/>
      <c r="G10" s="5"/>
      <c r="H10" s="5"/>
    </row>
    <row r="11" spans="2:18" ht="15" x14ac:dyDescent="0.25">
      <c r="B11" s="3" t="s">
        <v>48</v>
      </c>
      <c r="F11" s="2"/>
      <c r="G11" s="2"/>
      <c r="H11" s="2"/>
    </row>
    <row r="12" spans="2:18" ht="15" customHeight="1" x14ac:dyDescent="0.25">
      <c r="B12" s="39" t="s">
        <v>65</v>
      </c>
      <c r="C12" s="40"/>
      <c r="D12" s="40"/>
      <c r="E12" s="40"/>
      <c r="F12" s="40"/>
      <c r="G12" s="40"/>
      <c r="H12" s="40"/>
      <c r="I12" s="40"/>
      <c r="J12" s="40"/>
      <c r="K12" s="40"/>
      <c r="L12" s="40"/>
      <c r="M12" s="40"/>
      <c r="N12" s="40"/>
      <c r="O12" s="40"/>
      <c r="P12" s="40"/>
      <c r="Q12" s="41"/>
      <c r="R12" s="25"/>
    </row>
    <row r="13" spans="2:18" ht="15" x14ac:dyDescent="0.25">
      <c r="B13" s="42"/>
      <c r="C13" s="43"/>
      <c r="D13" s="43"/>
      <c r="E13" s="43"/>
      <c r="F13" s="43"/>
      <c r="G13" s="43"/>
      <c r="H13" s="43"/>
      <c r="I13" s="43"/>
      <c r="J13" s="43"/>
      <c r="K13" s="43"/>
      <c r="L13" s="43"/>
      <c r="M13" s="43"/>
      <c r="N13" s="43"/>
      <c r="O13" s="43"/>
      <c r="P13" s="43"/>
      <c r="Q13" s="44"/>
      <c r="R13" s="25"/>
    </row>
    <row r="14" spans="2:18" ht="15" x14ac:dyDescent="0.25"/>
    <row r="15" spans="2:18" ht="15" x14ac:dyDescent="0.25">
      <c r="B15" s="45" t="s">
        <v>51</v>
      </c>
      <c r="C15" s="46"/>
      <c r="D15" s="46"/>
      <c r="E15" s="46"/>
      <c r="F15" s="46"/>
      <c r="G15" s="46"/>
      <c r="H15" s="46"/>
      <c r="I15" s="46"/>
      <c r="J15" s="46"/>
      <c r="K15" s="46"/>
      <c r="L15" s="46"/>
      <c r="M15" s="46"/>
      <c r="N15" s="46"/>
      <c r="O15" s="46"/>
      <c r="P15" s="46"/>
      <c r="Q15" s="47"/>
    </row>
    <row r="16" spans="2:18" ht="208.5" customHeight="1" x14ac:dyDescent="0.25">
      <c r="B16" s="48" t="s">
        <v>60</v>
      </c>
      <c r="C16" s="49"/>
      <c r="D16" s="49"/>
      <c r="E16" s="49"/>
      <c r="F16" s="49"/>
      <c r="G16" s="49"/>
      <c r="H16" s="49"/>
      <c r="I16" s="49"/>
      <c r="J16" s="49"/>
      <c r="K16" s="49"/>
      <c r="L16" s="49"/>
      <c r="M16" s="49"/>
      <c r="N16" s="49"/>
      <c r="O16" s="49"/>
      <c r="P16" s="49"/>
      <c r="Q16" s="50"/>
    </row>
    <row r="17" spans="2:18" ht="15" x14ac:dyDescent="0.25"/>
    <row r="18" spans="2:18" ht="29.25" customHeight="1" x14ac:dyDescent="0.25">
      <c r="B18" s="45" t="s">
        <v>52</v>
      </c>
      <c r="C18" s="46"/>
      <c r="D18" s="46"/>
      <c r="E18" s="46"/>
      <c r="F18" s="46"/>
      <c r="G18" s="46"/>
      <c r="H18" s="46"/>
      <c r="I18" s="47"/>
      <c r="J18" s="45" t="s">
        <v>53</v>
      </c>
      <c r="K18" s="46"/>
      <c r="L18" s="46"/>
      <c r="M18" s="46"/>
      <c r="N18" s="46"/>
      <c r="O18" s="46"/>
      <c r="P18" s="46"/>
      <c r="Q18" s="47"/>
    </row>
    <row r="19" spans="2:18" ht="194.25" customHeight="1" x14ac:dyDescent="0.25">
      <c r="B19" s="22"/>
      <c r="C19" s="61" t="s">
        <v>56</v>
      </c>
      <c r="D19" s="61"/>
      <c r="E19" s="61"/>
      <c r="F19" s="61"/>
      <c r="G19" s="61"/>
      <c r="H19" s="61"/>
      <c r="I19" s="21"/>
      <c r="J19" s="19"/>
      <c r="K19" s="61" t="s">
        <v>62</v>
      </c>
      <c r="L19" s="62"/>
      <c r="M19" s="62"/>
      <c r="N19" s="62"/>
      <c r="O19" s="62"/>
      <c r="P19" s="62"/>
      <c r="Q19" s="20"/>
    </row>
    <row r="20" spans="2:18" ht="15" x14ac:dyDescent="0.25"/>
    <row r="21" spans="2:18" ht="31.5" customHeight="1" x14ac:dyDescent="0.25">
      <c r="B21" s="63" t="s">
        <v>2</v>
      </c>
      <c r="C21" s="51" t="s">
        <v>4</v>
      </c>
      <c r="D21" s="51"/>
      <c r="E21" s="51" t="s">
        <v>5</v>
      </c>
      <c r="F21" s="64" t="s">
        <v>13</v>
      </c>
      <c r="G21" s="65" t="s">
        <v>57</v>
      </c>
      <c r="H21" s="65" t="s">
        <v>50</v>
      </c>
      <c r="I21" s="51" t="s">
        <v>3</v>
      </c>
      <c r="J21" s="51" t="s">
        <v>7</v>
      </c>
      <c r="K21" s="51"/>
      <c r="L21" s="51" t="s">
        <v>8</v>
      </c>
      <c r="M21" s="51"/>
      <c r="N21" s="51" t="s">
        <v>9</v>
      </c>
      <c r="O21" s="51"/>
      <c r="P21" s="51" t="s">
        <v>10</v>
      </c>
      <c r="Q21" s="51"/>
      <c r="R21" s="34" t="s">
        <v>11</v>
      </c>
    </row>
    <row r="22" spans="2:18" ht="93.75" customHeight="1" x14ac:dyDescent="0.25">
      <c r="B22" s="63"/>
      <c r="C22" s="51"/>
      <c r="D22" s="51"/>
      <c r="E22" s="51"/>
      <c r="F22" s="64"/>
      <c r="G22" s="65"/>
      <c r="H22" s="65"/>
      <c r="I22" s="51"/>
      <c r="J22" s="23" t="s">
        <v>54</v>
      </c>
      <c r="K22" s="23" t="s">
        <v>55</v>
      </c>
      <c r="L22" s="23" t="s">
        <v>54</v>
      </c>
      <c r="M22" s="23" t="s">
        <v>55</v>
      </c>
      <c r="N22" s="23" t="s">
        <v>54</v>
      </c>
      <c r="O22" s="23" t="s">
        <v>55</v>
      </c>
      <c r="P22" s="23" t="s">
        <v>54</v>
      </c>
      <c r="Q22" s="23" t="s">
        <v>55</v>
      </c>
      <c r="R22" s="35"/>
    </row>
    <row r="23" spans="2:18" ht="224.25" customHeight="1" x14ac:dyDescent="0.25">
      <c r="B23" s="10">
        <v>1</v>
      </c>
      <c r="C23" s="83" t="s">
        <v>66</v>
      </c>
      <c r="D23" s="84"/>
      <c r="E23" s="31">
        <v>4161</v>
      </c>
      <c r="F23" s="11">
        <f>+IFERROR(H23/E23,"-")</f>
        <v>0</v>
      </c>
      <c r="G23" s="12">
        <f>+E23*80%</f>
        <v>3328.8</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29" si="0">+ROUND(H23*N23,0)</f>
        <v>0</v>
      </c>
      <c r="P23" s="33"/>
      <c r="Q23" s="26">
        <f t="shared" ref="Q23:Q29" si="1">+ROUND(H23*P23,0)</f>
        <v>0</v>
      </c>
      <c r="R23" s="27">
        <f>ROUND(H23-K23-M23-O23-Q23,0)</f>
        <v>0</v>
      </c>
    </row>
    <row r="24" spans="2:18" ht="261.75" customHeight="1" x14ac:dyDescent="0.25">
      <c r="B24" s="10">
        <v>2</v>
      </c>
      <c r="C24" s="83" t="s">
        <v>67</v>
      </c>
      <c r="D24" s="84"/>
      <c r="E24" s="6">
        <v>4224</v>
      </c>
      <c r="F24" s="11">
        <f t="shared" ref="F24:F29" si="2">+IFERROR(H24/E24,"-")</f>
        <v>0</v>
      </c>
      <c r="G24" s="12">
        <f t="shared" ref="G24:G29" si="3">+E24*80%</f>
        <v>3379.2000000000003</v>
      </c>
      <c r="H24" s="32"/>
      <c r="I24" s="13" t="str">
        <f t="shared" ref="I24:I29" si="4">IF(H24&lt;G24," OFERTA CON PRECIO APARENTEMENTE BAJO","VALOR MINIMO ACEPTABLE")</f>
        <v xml:space="preserve"> OFERTA CON PRECIO APARENTEMENTE BAJO</v>
      </c>
      <c r="J24" s="33"/>
      <c r="K24" s="26">
        <f t="shared" ref="K24:K29" si="5">+ROUND(H24*J24,0)</f>
        <v>0</v>
      </c>
      <c r="L24" s="33"/>
      <c r="M24" s="26">
        <f t="shared" ref="M24:M29" si="6">+ROUND(H24*L24,0)</f>
        <v>0</v>
      </c>
      <c r="N24" s="33"/>
      <c r="O24" s="26">
        <f t="shared" si="0"/>
        <v>0</v>
      </c>
      <c r="P24" s="33"/>
      <c r="Q24" s="26">
        <f t="shared" si="1"/>
        <v>0</v>
      </c>
      <c r="R24" s="27">
        <f t="shared" ref="R24:R29" si="7">ROUND(H24-K24-M24-O24-Q24,0)</f>
        <v>0</v>
      </c>
    </row>
    <row r="25" spans="2:18" ht="146.25" customHeight="1" x14ac:dyDescent="0.25">
      <c r="B25" s="10">
        <v>3</v>
      </c>
      <c r="C25" s="83" t="s">
        <v>68</v>
      </c>
      <c r="D25" s="84"/>
      <c r="E25" s="6">
        <v>4161</v>
      </c>
      <c r="F25" s="11">
        <f t="shared" si="2"/>
        <v>0</v>
      </c>
      <c r="G25" s="12">
        <f t="shared" si="3"/>
        <v>3328.8</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185.25" customHeight="1" x14ac:dyDescent="0.25">
      <c r="B26" s="10">
        <v>4</v>
      </c>
      <c r="C26" s="83" t="s">
        <v>69</v>
      </c>
      <c r="D26" s="84"/>
      <c r="E26" s="6">
        <v>4161</v>
      </c>
      <c r="F26" s="11">
        <f t="shared" si="2"/>
        <v>0</v>
      </c>
      <c r="G26" s="12">
        <f t="shared" si="3"/>
        <v>3328.8</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201" customHeight="1" x14ac:dyDescent="0.25">
      <c r="B27" s="10">
        <v>5</v>
      </c>
      <c r="C27" s="83" t="s">
        <v>70</v>
      </c>
      <c r="D27" s="84"/>
      <c r="E27" s="6">
        <v>3478</v>
      </c>
      <c r="F27" s="11">
        <f t="shared" si="2"/>
        <v>0</v>
      </c>
      <c r="G27" s="12">
        <f t="shared" si="3"/>
        <v>2782.4</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198" customHeight="1" x14ac:dyDescent="0.25">
      <c r="B28" s="10">
        <v>6</v>
      </c>
      <c r="C28" s="83" t="s">
        <v>71</v>
      </c>
      <c r="D28" s="84"/>
      <c r="E28" s="6">
        <v>94489</v>
      </c>
      <c r="F28" s="11">
        <f t="shared" si="2"/>
        <v>0</v>
      </c>
      <c r="G28" s="12">
        <f t="shared" si="3"/>
        <v>75591.199999999997</v>
      </c>
      <c r="H28" s="32"/>
      <c r="I28" s="13" t="str">
        <f t="shared" si="4"/>
        <v xml:space="preserve"> OFERTA CON PRECIO APARENTEMENTE BAJO</v>
      </c>
      <c r="J28" s="33"/>
      <c r="K28" s="26">
        <f t="shared" si="5"/>
        <v>0</v>
      </c>
      <c r="L28" s="33"/>
      <c r="M28" s="26">
        <f t="shared" si="6"/>
        <v>0</v>
      </c>
      <c r="N28" s="33"/>
      <c r="O28" s="26">
        <f t="shared" si="0"/>
        <v>0</v>
      </c>
      <c r="P28" s="33"/>
      <c r="Q28" s="26">
        <f t="shared" si="1"/>
        <v>0</v>
      </c>
      <c r="R28" s="27">
        <f t="shared" si="7"/>
        <v>0</v>
      </c>
    </row>
    <row r="29" spans="2:18" ht="231.75" customHeight="1" x14ac:dyDescent="0.25">
      <c r="B29" s="10">
        <v>7</v>
      </c>
      <c r="C29" s="83" t="s">
        <v>72</v>
      </c>
      <c r="D29" s="84"/>
      <c r="E29" s="6">
        <v>4134</v>
      </c>
      <c r="F29" s="11">
        <f t="shared" si="2"/>
        <v>0</v>
      </c>
      <c r="G29" s="12">
        <f t="shared" si="3"/>
        <v>3307.2000000000003</v>
      </c>
      <c r="H29" s="32"/>
      <c r="I29" s="13" t="str">
        <f t="shared" si="4"/>
        <v xml:space="preserve"> OFERTA CON PRECIO APARENTEMENTE BAJO</v>
      </c>
      <c r="J29" s="33"/>
      <c r="K29" s="26">
        <f t="shared" si="5"/>
        <v>0</v>
      </c>
      <c r="L29" s="33"/>
      <c r="M29" s="26">
        <f t="shared" si="6"/>
        <v>0</v>
      </c>
      <c r="N29" s="33"/>
      <c r="O29" s="26">
        <f t="shared" si="0"/>
        <v>0</v>
      </c>
      <c r="P29" s="33"/>
      <c r="Q29" s="26">
        <f t="shared" si="1"/>
        <v>0</v>
      </c>
      <c r="R29" s="27">
        <f t="shared" si="7"/>
        <v>0</v>
      </c>
    </row>
    <row r="30" spans="2:18" ht="15" x14ac:dyDescent="0.25"/>
    <row r="31" spans="2:18" ht="24" customHeight="1" x14ac:dyDescent="0.25">
      <c r="B31" s="51" t="s">
        <v>59</v>
      </c>
      <c r="C31" s="51"/>
      <c r="D31" s="51"/>
      <c r="E31" s="51"/>
      <c r="F31" s="51"/>
      <c r="G31" s="51"/>
      <c r="H31" s="51"/>
      <c r="I31" s="51"/>
      <c r="J31" s="51"/>
      <c r="K31" s="51"/>
      <c r="L31" s="51"/>
      <c r="M31" s="51"/>
      <c r="N31" s="51"/>
      <c r="O31" s="51"/>
      <c r="P31" s="51"/>
      <c r="Q31" s="51"/>
      <c r="R31" s="14"/>
    </row>
    <row r="32" spans="2:18" ht="103.5" customHeight="1" x14ac:dyDescent="0.25">
      <c r="B32" s="67" t="s">
        <v>58</v>
      </c>
      <c r="C32" s="67"/>
      <c r="D32" s="67"/>
      <c r="E32" s="67"/>
      <c r="F32" s="67"/>
      <c r="G32" s="67"/>
      <c r="H32" s="67"/>
      <c r="I32" s="67"/>
      <c r="J32" s="67"/>
      <c r="K32" s="67"/>
      <c r="L32" s="67"/>
      <c r="M32" s="67"/>
      <c r="N32" s="67"/>
      <c r="O32" s="67"/>
      <c r="P32" s="67"/>
      <c r="Q32" s="67"/>
      <c r="R32" s="14"/>
    </row>
    <row r="33" spans="1:18" ht="15" customHeight="1" x14ac:dyDescent="0.25">
      <c r="B33" s="24"/>
      <c r="C33" s="24"/>
      <c r="D33" s="24"/>
      <c r="E33" s="24"/>
      <c r="F33" s="24"/>
      <c r="G33" s="24"/>
      <c r="H33" s="24"/>
      <c r="I33" s="24"/>
      <c r="J33" s="24"/>
      <c r="K33" s="24"/>
      <c r="L33" s="24"/>
      <c r="M33" s="24"/>
      <c r="N33" s="24"/>
      <c r="O33" s="24"/>
      <c r="P33" s="24"/>
      <c r="Q33" s="24"/>
      <c r="R33" s="14"/>
    </row>
    <row r="34" spans="1:18" ht="276.75" customHeight="1" x14ac:dyDescent="0.25">
      <c r="B34" s="66" t="s">
        <v>6</v>
      </c>
      <c r="C34" s="66"/>
      <c r="D34" s="66"/>
      <c r="E34" s="66"/>
      <c r="F34" s="66"/>
      <c r="G34" s="66"/>
      <c r="H34" s="66"/>
      <c r="I34" s="66"/>
      <c r="J34" s="66"/>
      <c r="K34" s="66"/>
      <c r="L34" s="66"/>
      <c r="M34" s="66"/>
      <c r="N34" s="66"/>
      <c r="O34" s="66"/>
      <c r="P34" s="66"/>
      <c r="Q34" s="66"/>
      <c r="R34" s="14"/>
    </row>
    <row r="35" spans="1:18" s="2" customFormat="1" ht="15" x14ac:dyDescent="0.25">
      <c r="A35" s="8"/>
      <c r="B35" s="28"/>
      <c r="C35" s="28"/>
      <c r="D35" s="28"/>
      <c r="E35" s="28"/>
      <c r="F35" s="28"/>
      <c r="G35" s="14"/>
      <c r="H35" s="14"/>
      <c r="I35" s="29"/>
      <c r="J35" s="29"/>
      <c r="K35" s="29"/>
      <c r="L35" s="29"/>
      <c r="M35" s="29"/>
      <c r="N35" s="14"/>
    </row>
    <row r="36" spans="1:18" s="2" customFormat="1" ht="15" x14ac:dyDescent="0.25">
      <c r="A36" s="8"/>
      <c r="B36" s="36" t="s">
        <v>44</v>
      </c>
      <c r="C36" s="36"/>
      <c r="D36" s="36"/>
      <c r="E36" s="36"/>
      <c r="F36" s="36"/>
      <c r="G36" s="14"/>
      <c r="H36" s="14"/>
      <c r="I36" s="29"/>
      <c r="J36" s="29"/>
      <c r="K36" s="29"/>
      <c r="L36" s="29"/>
      <c r="M36" s="29"/>
      <c r="N36" s="14"/>
    </row>
    <row r="37" spans="1:18" s="2" customFormat="1" ht="15" x14ac:dyDescent="0.25">
      <c r="A37" s="8"/>
      <c r="B37" s="36"/>
      <c r="C37" s="36"/>
      <c r="D37" s="36"/>
      <c r="E37" s="36"/>
      <c r="F37" s="36"/>
      <c r="G37" s="14"/>
      <c r="H37" s="14"/>
      <c r="I37" s="29"/>
      <c r="J37" s="29"/>
      <c r="K37" s="29"/>
      <c r="L37" s="29"/>
      <c r="M37" s="29"/>
      <c r="N37" s="14"/>
    </row>
    <row r="38" spans="1:18" s="2" customFormat="1" ht="15.75" thickBot="1" x14ac:dyDescent="0.3">
      <c r="A38" s="8"/>
      <c r="B38" s="37"/>
      <c r="C38" s="37"/>
      <c r="D38" s="37"/>
      <c r="E38" s="37"/>
      <c r="F38" s="37"/>
      <c r="G38" s="14"/>
      <c r="H38" s="14"/>
      <c r="I38" s="29"/>
      <c r="J38" s="29"/>
      <c r="K38" s="29"/>
      <c r="L38" s="29"/>
      <c r="M38" s="29"/>
      <c r="N38" s="14"/>
    </row>
    <row r="39" spans="1:18" s="2" customFormat="1" ht="15" x14ac:dyDescent="0.25">
      <c r="A39" s="8"/>
      <c r="B39" s="38" t="s">
        <v>45</v>
      </c>
      <c r="C39" s="38"/>
      <c r="D39" s="38"/>
      <c r="E39" s="38"/>
      <c r="F39" s="38"/>
      <c r="G39" s="14"/>
      <c r="H39" s="14"/>
      <c r="I39" s="29"/>
      <c r="J39" s="29"/>
      <c r="K39" s="29"/>
      <c r="L39" s="29"/>
      <c r="M39" s="29"/>
      <c r="N39" s="14"/>
    </row>
    <row r="40" spans="1:18" s="2" customFormat="1" ht="15" x14ac:dyDescent="0.25">
      <c r="A40" s="8"/>
      <c r="B40" s="38" t="s">
        <v>46</v>
      </c>
      <c r="C40" s="38"/>
      <c r="D40" s="38"/>
      <c r="E40" s="38"/>
      <c r="F40" s="38"/>
      <c r="G40" s="14"/>
      <c r="H40" s="14"/>
      <c r="I40" s="29"/>
      <c r="J40" s="29"/>
      <c r="K40" s="29"/>
      <c r="L40" s="29"/>
      <c r="M40" s="29"/>
      <c r="N40" s="14"/>
    </row>
    <row r="41" spans="1:18" s="2" customFormat="1" ht="15" x14ac:dyDescent="0.25">
      <c r="A41" s="8"/>
      <c r="B41" s="28"/>
      <c r="C41" s="28"/>
      <c r="D41" s="28"/>
      <c r="E41" s="28"/>
      <c r="F41" s="28"/>
      <c r="G41" s="14"/>
      <c r="H41" s="14"/>
      <c r="I41" s="29"/>
      <c r="J41" s="29"/>
      <c r="K41" s="29"/>
      <c r="L41" s="29"/>
      <c r="M41" s="29"/>
      <c r="N41" s="14"/>
    </row>
    <row r="42" spans="1:18" s="2" customFormat="1" ht="15" x14ac:dyDescent="0.25">
      <c r="A42" s="8"/>
      <c r="B42" s="29" t="s">
        <v>47</v>
      </c>
      <c r="C42" s="28"/>
      <c r="D42" s="28"/>
      <c r="E42" s="28"/>
      <c r="F42" s="28"/>
      <c r="G42" s="14"/>
      <c r="H42" s="14"/>
      <c r="I42" s="29"/>
      <c r="J42" s="29"/>
      <c r="K42" s="29"/>
      <c r="L42" s="29"/>
      <c r="M42" s="29"/>
      <c r="N42" s="14"/>
    </row>
    <row r="43" spans="1:18" s="2" customFormat="1" ht="14.25" customHeight="1" x14ac:dyDescent="0.2">
      <c r="A43" s="53" t="s">
        <v>15</v>
      </c>
      <c r="B43" s="53"/>
      <c r="C43" s="53"/>
      <c r="D43" s="53"/>
      <c r="E43" s="53"/>
      <c r="F43" s="53"/>
      <c r="G43" s="53"/>
      <c r="H43" s="53"/>
      <c r="I43" s="53"/>
      <c r="J43" s="53"/>
      <c r="K43" s="53"/>
      <c r="L43" s="53"/>
      <c r="M43" s="53"/>
      <c r="N43" s="53"/>
      <c r="O43" s="53"/>
      <c r="P43" s="53"/>
      <c r="Q43" s="53"/>
      <c r="R43" s="53"/>
    </row>
    <row r="44" spans="1:18" s="2" customFormat="1" ht="14.25" x14ac:dyDescent="0.2">
      <c r="A44" s="54" t="s">
        <v>16</v>
      </c>
      <c r="B44" s="54"/>
      <c r="C44" s="54"/>
      <c r="D44" s="54"/>
      <c r="E44" s="54"/>
      <c r="F44" s="54"/>
      <c r="G44" s="54"/>
      <c r="H44" s="54"/>
      <c r="I44" s="54"/>
      <c r="J44" s="54"/>
      <c r="K44" s="54"/>
      <c r="L44" s="54"/>
      <c r="M44" s="54"/>
      <c r="N44" s="54"/>
      <c r="O44" s="54"/>
      <c r="P44" s="54"/>
      <c r="Q44" s="54"/>
      <c r="R44" s="54"/>
    </row>
    <row r="45" spans="1:18" s="2" customFormat="1" ht="15" customHeight="1" x14ac:dyDescent="0.2">
      <c r="A45" s="54" t="s">
        <v>17</v>
      </c>
      <c r="B45" s="54"/>
      <c r="C45" s="54"/>
      <c r="D45" s="54"/>
      <c r="E45" s="54"/>
      <c r="F45" s="54"/>
      <c r="G45" s="54"/>
      <c r="H45" s="54"/>
      <c r="I45" s="54"/>
      <c r="J45" s="54"/>
      <c r="K45" s="54"/>
      <c r="L45" s="54"/>
      <c r="M45" s="54"/>
      <c r="N45" s="54"/>
      <c r="O45" s="54"/>
      <c r="P45" s="54"/>
      <c r="Q45" s="54"/>
      <c r="R45" s="54"/>
    </row>
    <row r="46" spans="1:18" s="2" customFormat="1" ht="14.25" x14ac:dyDescent="0.2">
      <c r="A46" s="54" t="s">
        <v>18</v>
      </c>
      <c r="B46" s="54"/>
      <c r="C46" s="54"/>
      <c r="D46" s="54"/>
      <c r="E46" s="54"/>
      <c r="F46" s="54"/>
      <c r="G46" s="54"/>
      <c r="H46" s="54"/>
      <c r="I46" s="54"/>
      <c r="J46" s="54"/>
      <c r="K46" s="54"/>
      <c r="L46" s="54"/>
      <c r="M46" s="54"/>
      <c r="N46" s="54"/>
      <c r="O46" s="54"/>
      <c r="P46" s="54"/>
      <c r="Q46" s="54"/>
      <c r="R46" s="54"/>
    </row>
    <row r="47" spans="1:18" ht="15" customHeight="1" x14ac:dyDescent="0.25">
      <c r="A47" s="2"/>
      <c r="D47" s="18"/>
      <c r="F47" s="2"/>
      <c r="G47" s="2"/>
      <c r="H47" s="2"/>
      <c r="I47" s="30"/>
      <c r="Q47" s="8"/>
      <c r="R47" s="8"/>
    </row>
    <row r="48" spans="1:18" ht="15" customHeight="1" x14ac:dyDescent="0.25">
      <c r="A48" s="55" t="s">
        <v>19</v>
      </c>
      <c r="B48" s="55"/>
      <c r="C48" s="55"/>
      <c r="D48" s="55"/>
      <c r="E48" s="55"/>
      <c r="F48" s="55"/>
      <c r="G48" s="55"/>
      <c r="H48" s="55"/>
      <c r="I48" s="55"/>
      <c r="J48" s="55"/>
      <c r="K48" s="55"/>
      <c r="L48" s="55"/>
      <c r="M48" s="55"/>
      <c r="N48" s="55"/>
      <c r="O48" s="55"/>
      <c r="P48" s="55"/>
      <c r="Q48" s="55"/>
      <c r="R48" s="55"/>
    </row>
    <row r="49" spans="1:18" ht="15" customHeight="1" x14ac:dyDescent="0.25">
      <c r="A49" s="55" t="s">
        <v>20</v>
      </c>
      <c r="B49" s="55"/>
      <c r="C49" s="55"/>
      <c r="D49" s="55"/>
      <c r="E49" s="55"/>
      <c r="F49" s="55"/>
      <c r="G49" s="55"/>
      <c r="H49" s="55"/>
      <c r="I49" s="55"/>
      <c r="J49" s="55"/>
      <c r="K49" s="55"/>
      <c r="L49" s="55"/>
      <c r="M49" s="55"/>
      <c r="N49" s="55"/>
      <c r="O49" s="55"/>
      <c r="P49" s="55"/>
      <c r="Q49" s="55"/>
      <c r="R49" s="55"/>
    </row>
    <row r="50" spans="1:18" ht="0" hidden="1" customHeight="1" x14ac:dyDescent="0.25">
      <c r="A50" s="52" t="s">
        <v>20</v>
      </c>
      <c r="B50" s="52"/>
      <c r="C50" s="52"/>
      <c r="D50" s="52"/>
      <c r="E50" s="52"/>
      <c r="F50" s="52"/>
      <c r="G50" s="52"/>
      <c r="H50" s="52"/>
      <c r="I50" s="52"/>
      <c r="J50" s="52"/>
      <c r="K50" s="52"/>
      <c r="L50" s="52"/>
      <c r="M50" s="52"/>
    </row>
    <row r="51" spans="1:18" ht="0" hidden="1" customHeight="1" x14ac:dyDescent="0.25"/>
    <row r="52" spans="1:18" ht="0" hidden="1" customHeight="1" x14ac:dyDescent="0.25"/>
    <row r="53" spans="1:18" ht="0" hidden="1" customHeight="1" x14ac:dyDescent="0.25"/>
    <row r="54" spans="1:18" ht="0" hidden="1" customHeight="1" x14ac:dyDescent="0.25"/>
    <row r="55" spans="1:18" ht="0" hidden="1" customHeight="1" x14ac:dyDescent="0.25"/>
    <row r="56" spans="1:18" ht="0" hidden="1" customHeight="1" x14ac:dyDescent="0.25"/>
    <row r="57" spans="1:18" ht="0" hidden="1" customHeight="1" x14ac:dyDescent="0.25"/>
    <row r="58" spans="1:18" ht="0" hidden="1" customHeight="1" x14ac:dyDescent="0.25"/>
    <row r="59" spans="1:18" ht="0" hidden="1" customHeight="1" x14ac:dyDescent="0.25"/>
    <row r="60" spans="1:18" ht="0" hidden="1" customHeight="1" x14ac:dyDescent="0.25"/>
    <row r="61" spans="1:18" ht="0" hidden="1" customHeight="1" x14ac:dyDescent="0.25"/>
    <row r="62" spans="1:18" ht="0" hidden="1" customHeight="1" x14ac:dyDescent="0.25"/>
    <row r="63" spans="1:18" ht="0" hidden="1" customHeight="1" x14ac:dyDescent="0.25"/>
    <row r="64" spans="1:18"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sheetProtection selectLockedCells="1"/>
  <mergeCells count="50">
    <mergeCell ref="Q4:R4"/>
    <mergeCell ref="Q5:R5"/>
    <mergeCell ref="C2:P2"/>
    <mergeCell ref="C3:P3"/>
    <mergeCell ref="C4:P5"/>
    <mergeCell ref="Q2:R2"/>
    <mergeCell ref="Q3:R3"/>
    <mergeCell ref="B34:Q34"/>
    <mergeCell ref="B32:Q32"/>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50:M50"/>
    <mergeCell ref="A43:R43"/>
    <mergeCell ref="A44:R44"/>
    <mergeCell ref="A45:R45"/>
    <mergeCell ref="A46:R46"/>
    <mergeCell ref="A49:R49"/>
    <mergeCell ref="A48:R48"/>
    <mergeCell ref="B36:F38"/>
    <mergeCell ref="B39:F39"/>
    <mergeCell ref="B40:F40"/>
    <mergeCell ref="B12:Q13"/>
    <mergeCell ref="B15:Q15"/>
    <mergeCell ref="B16:Q16"/>
    <mergeCell ref="B18:I18"/>
    <mergeCell ref="J18:Q18"/>
    <mergeCell ref="N21:O21"/>
    <mergeCell ref="P21:Q21"/>
    <mergeCell ref="C23:D23"/>
    <mergeCell ref="C24:D24"/>
    <mergeCell ref="B31:Q31"/>
    <mergeCell ref="R21:R22"/>
    <mergeCell ref="C25:D25"/>
    <mergeCell ref="C26:D26"/>
    <mergeCell ref="C27:D27"/>
    <mergeCell ref="C28:D28"/>
    <mergeCell ref="C29:D29"/>
  </mergeCells>
  <conditionalFormatting sqref="I23:I29">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9">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9" xr:uid="{00000000-0002-0000-0000-000000000000}">
      <formula1>0</formula1>
      <formula2>100000000000</formula2>
    </dataValidation>
    <dataValidation type="whole" allowBlank="1" showInputMessage="1" showErrorMessage="1" sqref="H23:H29"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J23:J29 N23:N29 L23:L29 P23:P29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1" t="s">
        <v>21</v>
      </c>
      <c r="B1" s="81"/>
      <c r="C1" s="81"/>
      <c r="D1" s="81"/>
      <c r="E1" s="81"/>
      <c r="F1" s="81"/>
      <c r="G1" s="81"/>
      <c r="H1" s="81"/>
      <c r="I1" s="81"/>
    </row>
    <row r="2" spans="1:9" x14ac:dyDescent="0.25">
      <c r="A2" s="82" t="s">
        <v>22</v>
      </c>
      <c r="B2" s="82" t="s">
        <v>23</v>
      </c>
      <c r="C2" s="82"/>
      <c r="D2" s="82"/>
      <c r="E2" s="82"/>
      <c r="F2" s="81" t="s">
        <v>24</v>
      </c>
      <c r="G2" s="81"/>
      <c r="H2" s="81"/>
      <c r="I2" s="81"/>
    </row>
    <row r="3" spans="1:9" x14ac:dyDescent="0.25">
      <c r="A3" s="82"/>
      <c r="B3" s="16" t="s">
        <v>25</v>
      </c>
      <c r="C3" s="16" t="s">
        <v>26</v>
      </c>
      <c r="D3" s="82" t="s">
        <v>27</v>
      </c>
      <c r="E3" s="82"/>
      <c r="F3" s="81"/>
      <c r="G3" s="81"/>
      <c r="H3" s="81"/>
      <c r="I3" s="81"/>
    </row>
    <row r="4" spans="1:9" x14ac:dyDescent="0.25">
      <c r="A4" s="15">
        <v>1</v>
      </c>
      <c r="B4" s="15">
        <v>2023</v>
      </c>
      <c r="C4" s="15">
        <v>7</v>
      </c>
      <c r="D4" s="79">
        <v>31</v>
      </c>
      <c r="E4" s="79"/>
      <c r="F4" s="80" t="s">
        <v>28</v>
      </c>
      <c r="G4" s="80"/>
      <c r="H4" s="80"/>
      <c r="I4" s="80"/>
    </row>
    <row r="5" spans="1:9" ht="48.75" customHeight="1" x14ac:dyDescent="0.25">
      <c r="A5" s="15">
        <v>2</v>
      </c>
      <c r="B5" s="15">
        <v>2024</v>
      </c>
      <c r="C5" s="15">
        <v>7</v>
      </c>
      <c r="D5" s="79">
        <v>31</v>
      </c>
      <c r="E5" s="79"/>
      <c r="F5" s="80" t="s">
        <v>61</v>
      </c>
      <c r="G5" s="80"/>
      <c r="H5" s="80"/>
      <c r="I5" s="80"/>
    </row>
    <row r="6" spans="1:9" x14ac:dyDescent="0.25">
      <c r="A6" s="82" t="s">
        <v>29</v>
      </c>
      <c r="B6" s="82"/>
      <c r="C6" s="82"/>
      <c r="D6" s="82"/>
      <c r="E6" s="82"/>
      <c r="F6" s="82"/>
      <c r="G6" s="82"/>
      <c r="H6" s="82"/>
      <c r="I6" s="82"/>
    </row>
    <row r="7" spans="1:9" x14ac:dyDescent="0.25">
      <c r="A7" s="82" t="s">
        <v>30</v>
      </c>
      <c r="B7" s="82"/>
      <c r="C7" s="82"/>
      <c r="D7" s="82"/>
      <c r="E7" s="82" t="s">
        <v>31</v>
      </c>
      <c r="F7" s="82"/>
      <c r="G7" s="82"/>
      <c r="H7" s="82"/>
      <c r="I7" s="82"/>
    </row>
    <row r="8" spans="1:9" x14ac:dyDescent="0.25">
      <c r="A8" s="79" t="s">
        <v>33</v>
      </c>
      <c r="B8" s="79"/>
      <c r="C8" s="79"/>
      <c r="D8" s="79"/>
      <c r="E8" s="79" t="s">
        <v>34</v>
      </c>
      <c r="F8" s="79"/>
      <c r="G8" s="79"/>
      <c r="H8" s="79"/>
      <c r="I8" s="79"/>
    </row>
    <row r="9" spans="1:9" x14ac:dyDescent="0.25">
      <c r="A9" s="82" t="s">
        <v>32</v>
      </c>
      <c r="B9" s="82"/>
      <c r="C9" s="82"/>
      <c r="D9" s="82"/>
      <c r="E9" s="82"/>
      <c r="F9" s="82"/>
      <c r="G9" s="82"/>
      <c r="H9" s="82"/>
      <c r="I9" s="82"/>
    </row>
    <row r="10" spans="1:9" x14ac:dyDescent="0.25">
      <c r="A10" s="82" t="s">
        <v>30</v>
      </c>
      <c r="B10" s="82"/>
      <c r="C10" s="82"/>
      <c r="D10" s="82"/>
      <c r="E10" s="82" t="s">
        <v>31</v>
      </c>
      <c r="F10" s="82"/>
      <c r="G10" s="82"/>
      <c r="H10" s="82"/>
      <c r="I10" s="82"/>
    </row>
    <row r="11" spans="1:9" x14ac:dyDescent="0.25">
      <c r="A11" s="79" t="s">
        <v>35</v>
      </c>
      <c r="B11" s="79"/>
      <c r="C11" s="79"/>
      <c r="D11" s="79"/>
      <c r="E11" s="79" t="s">
        <v>36</v>
      </c>
      <c r="F11" s="79"/>
      <c r="G11" s="79"/>
      <c r="H11" s="79"/>
      <c r="I11" s="79"/>
    </row>
    <row r="12" spans="1:9" x14ac:dyDescent="0.25">
      <c r="A12" s="81" t="s">
        <v>37</v>
      </c>
      <c r="B12" s="81"/>
      <c r="C12" s="81"/>
      <c r="D12" s="81"/>
      <c r="E12" s="81"/>
      <c r="F12" s="81"/>
      <c r="G12" s="81"/>
      <c r="H12" s="81"/>
      <c r="I12" s="81"/>
    </row>
    <row r="13" spans="1:9" x14ac:dyDescent="0.25">
      <c r="A13" s="82" t="s">
        <v>30</v>
      </c>
      <c r="B13" s="82"/>
      <c r="C13" s="82"/>
      <c r="D13" s="82" t="s">
        <v>31</v>
      </c>
      <c r="E13" s="82"/>
      <c r="F13" s="82"/>
      <c r="G13" s="82" t="s">
        <v>38</v>
      </c>
      <c r="H13" s="82"/>
      <c r="I13" s="82"/>
    </row>
    <row r="14" spans="1:9" x14ac:dyDescent="0.25">
      <c r="A14" s="82"/>
      <c r="B14" s="82"/>
      <c r="C14" s="82"/>
      <c r="D14" s="82"/>
      <c r="E14" s="82"/>
      <c r="F14" s="82"/>
      <c r="G14" s="16" t="s">
        <v>25</v>
      </c>
      <c r="H14" s="16" t="s">
        <v>26</v>
      </c>
      <c r="I14" s="16" t="s">
        <v>27</v>
      </c>
    </row>
    <row r="15" spans="1:9" x14ac:dyDescent="0.25">
      <c r="A15" s="79" t="s">
        <v>39</v>
      </c>
      <c r="B15" s="79"/>
      <c r="C15" s="79"/>
      <c r="D15" s="79" t="s">
        <v>40</v>
      </c>
      <c r="E15" s="79"/>
      <c r="F15" s="79"/>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2024-07-22T21:37:16Z</cp:lastPrinted>
  <dcterms:created xsi:type="dcterms:W3CDTF">2021-05-27T13:17:41Z</dcterms:created>
  <dcterms:modified xsi:type="dcterms:W3CDTF">2025-02-20T16:35:00Z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